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女" sheetId="2" r:id="rId2"/>
    <sheet name="女子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'男女'!$A$1:$J$50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'男女'!$G$6:$G$50,'男女'!#REF!,'男女'!#REF!</definedName>
    <definedName name="男子登録">#REF!</definedName>
    <definedName name="男種目" localSheetId="2">'女子'!$B$55:$F$68</definedName>
    <definedName name="男種目">'男女'!$B$55:$F$71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<sst xmlns="http://schemas.openxmlformats.org/spreadsheetml/2006/main" count="348" uniqueCount="133">
  <si>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</si>
  <si>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</si>
  <si>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</si>
  <si>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</si>
  <si>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</si>
  <si>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</si>
  <si>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</si>
  <si>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</si>
  <si>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</si>
  <si>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</si>
  <si>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</si>
  <si>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</si>
  <si>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</si>
  <si>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</si>
  <si>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</si>
  <si>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</si>
  <si>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</si>
  <si>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</si>
  <si>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</si>
  <si>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</si>
  <si>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</si>
  <si>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</si>
  <si>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</si>
  <si>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</si>
  <si>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</si>
  <si>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</si>
  <si>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</si>
  <si>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</si>
  <si>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</si>
  <si>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</si>
  <si>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</si>
  <si>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</si>
  <si>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</si>
  <si>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</si>
  <si>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</si>
  <si>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</si>
  <si>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</si>
  <si>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</si>
  <si>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</si>
  <si>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</si>
  <si>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</si>
  <si>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</si>
  <si>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</si>
  <si>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</si>
  <si>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</si>
  <si>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</si>
  <si>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</si>
  <si>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</si>
  <si>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</si>
  <si>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</si>
  <si>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</si>
  <si>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</si>
  <si>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</si>
  <si>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</si>
  <si>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</si>
  <si>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</si>
  <si>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</si>
  <si>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</si>
  <si>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</si>
  <si>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</si>
  <si>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</si>
  <si>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</si>
  <si>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</si>
  <si>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</si>
  <si>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</si>
  <si>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</si>
  <si>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</si>
  <si>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</si>
  <si>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</si>
  <si>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</si>
  <si>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</si>
  <si>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</si>
  <si>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</si>
  <si>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</si>
  <si>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</si>
  <si>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</si>
  <si>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</si>
  <si>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</si>
  <si>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</si>
  <si>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</si>
  <si>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</si>
  <si>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</si>
  <si>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</si>
  <si>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</si>
  <si>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</si>
  <si>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</si>
  <si>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</si>
  <si>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</si>
  <si>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</si>
  <si>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</si>
  <si>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</si>
  <si>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</si>
  <si>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</si>
  <si>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</si>
  <si>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</si>
  <si>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</si>
  <si>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</si>
  <si>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</si>
  <si>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</si>
  <si>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</si>
  <si>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</si>
  <si>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</si>
  <si>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</si>
  <si>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</si>
  <si>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</si>
  <si>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</si>
  <si>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</si>
  <si>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</si>
  <si>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</si>
  <si>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補</t>
  </si>
  <si>
    <t>学年</t>
  </si>
  <si>
    <t>(B)高校１５ｋｍ</t>
  </si>
  <si>
    <t>(B)高校１０ｋｍ</t>
  </si>
  <si>
    <t>※種目(B)高校(C)中学</t>
  </si>
  <si>
    <t>市駅伝大会</t>
  </si>
  <si>
    <t>(C)中学１０ｋｍ</t>
  </si>
  <si>
    <t>区間</t>
  </si>
  <si>
    <t>性別</t>
  </si>
  <si>
    <t>男</t>
  </si>
  <si>
    <t>女</t>
  </si>
  <si>
    <t>年齢又は学年</t>
  </si>
  <si>
    <t>※1　　　所属所在地：</t>
  </si>
  <si>
    <t>所属　　　　所在地</t>
  </si>
  <si>
    <t>登録番号　　未記入可</t>
  </si>
  <si>
    <t>※1　『１２字文字数以内』　　　　　　　　　　　　　※2　『必ず選択して下さい』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</si>
  <si>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</t>
    </r>
    <r>
      <rPr>
        <strike/>
        <sz val="11"/>
        <rFont val="ＭＳ Ｐゴシック"/>
        <family val="3"/>
      </rPr>
      <t>入力時の年度の登録番号(大会当日と一致すること)を入力してください。</t>
    </r>
    <r>
      <rPr>
        <sz val="11"/>
        <rFont val="ＭＳ Ｐゴシック"/>
        <family val="3"/>
      </rPr>
      <t xml:space="preserve">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</t>
    </r>
    <r>
      <rPr>
        <strike/>
        <sz val="11"/>
        <rFont val="ＭＳ Ｐゴシック"/>
        <family val="3"/>
      </rPr>
      <t>最高記録又は自己申告記録</t>
    </r>
    <r>
      <rPr>
        <sz val="11"/>
        <rFont val="ＭＳ Ｐゴシック"/>
        <family val="3"/>
      </rPr>
      <t>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５，所属長の参加許可を得てください。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</si>
  <si>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振込名義：</t>
  </si>
  <si>
    <t>振込者tel(携帯)</t>
  </si>
  <si>
    <t>一般１部１５ｋｍ</t>
  </si>
  <si>
    <t>一般２部１０ｋｍ</t>
  </si>
  <si>
    <t>第７２回熊本市駅伝大会（一般申込専用）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</si>
  <si>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平成３１年２月２６日（火）１２：００まで</t>
    </r>
  </si>
  <si>
    <t>Ｈ３０
男 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</si>
</sst>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  <numFmt numFmtId="191" formatCode="&quot;男女&quot;\ 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 shrinkToFit="1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0" xfId="0" applyFont="1" applyFill="1" applyBorder="1" applyAlignment="1">
      <alignment horizontal="center" vertical="center" shrinkToFit="1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80" xfId="0" applyFont="1" applyFill="1" applyBorder="1" applyAlignment="1">
      <alignment horizontal="center" vertical="center"/>
    </xf>
    <xf numFmtId="0" fontId="3" fillId="34" borderId="81" xfId="0" applyFont="1" applyFill="1" applyBorder="1" applyAlignment="1">
      <alignment horizontal="center" vertical="center" shrinkToFit="1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83" xfId="0" applyFont="1" applyFill="1" applyBorder="1" applyAlignment="1" applyProtection="1">
      <alignment/>
      <protection/>
    </xf>
    <xf numFmtId="0" fontId="3" fillId="35" borderId="23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9" xfId="0" applyNumberFormat="1" applyFont="1" applyFill="1" applyBorder="1" applyAlignment="1" applyProtection="1">
      <alignment vertical="center"/>
      <protection locked="0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8" fillId="34" borderId="92" xfId="0" applyFont="1" applyFill="1" applyBorder="1" applyAlignment="1">
      <alignment horizontal="center" vertical="center" shrinkToFit="1"/>
    </xf>
    <xf numFmtId="191" fontId="0" fillId="36" borderId="53" xfId="0" applyNumberFormat="1" applyFill="1" applyBorder="1" applyAlignment="1">
      <alignment horizontal="center" vertical="center"/>
    </xf>
    <xf numFmtId="191" fontId="0" fillId="36" borderId="93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6" borderId="94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185" fontId="0" fillId="36" borderId="96" xfId="0" applyNumberFormat="1" applyFill="1" applyBorder="1" applyAlignment="1">
      <alignment horizontal="center" vertical="center"/>
    </xf>
    <xf numFmtId="185" fontId="0" fillId="36" borderId="97" xfId="0" applyNumberFormat="1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9" xfId="0" applyNumberFormat="1" applyFont="1" applyFill="1" applyBorder="1" applyAlignment="1" applyProtection="1">
      <alignment horizontal="left" vertical="center"/>
      <protection locked="0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4" fillId="35" borderId="100" xfId="0" applyFont="1" applyFill="1" applyBorder="1" applyAlignment="1">
      <alignment horizontal="center" vertical="center" wrapText="1"/>
    </xf>
    <xf numFmtId="0" fontId="4" fillId="35" borderId="10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3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02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2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71" t="s">
        <v>130</v>
      </c>
      <c r="C1" s="171"/>
      <c r="D1" s="171"/>
      <c r="E1" s="171"/>
      <c r="F1" s="171"/>
      <c r="G1" s="171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121</v>
      </c>
      <c r="E3" s="122" t="s">
        <v>60</v>
      </c>
      <c r="F3" s="101" t="s">
        <v>88</v>
      </c>
      <c r="G3" s="7"/>
      <c r="H3" s="1"/>
      <c r="I3" s="1"/>
      <c r="J3" s="69"/>
      <c r="K3" s="69"/>
      <c r="L3" s="69"/>
    </row>
    <row r="4" spans="1:12" ht="30" customHeight="1">
      <c r="A4" s="1"/>
      <c r="B4" s="176" t="s">
        <v>124</v>
      </c>
      <c r="C4" s="177"/>
      <c r="D4" s="177"/>
      <c r="E4" s="177"/>
      <c r="F4" s="177"/>
      <c r="G4" s="178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7" t="s">
        <v>66</v>
      </c>
      <c r="F6" s="101" t="s">
        <v>89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74"/>
      <c r="F8" s="175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126</v>
      </c>
      <c r="C10" s="15"/>
      <c r="D10" s="6" t="s">
        <v>127</v>
      </c>
      <c r="E10" s="186"/>
      <c r="F10" s="187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72" t="s">
        <v>16</v>
      </c>
      <c r="F14" s="173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IF(E6="","",E15+F15&amp;"種目×"&amp;IF(E6="一般","5000円",IF(E6="高校","4000円",IF(E6="中学","4000円",IF(E6="小学","500円")))))</f>
        <v>0種目×5000円</v>
      </c>
      <c r="D15" s="90">
        <f>IF(E6="一般",5000,IF(E6="高校",4000,IF(E6="中学",4000,IF(E6="小学",500))))*(E15+F15)</f>
        <v>0</v>
      </c>
      <c r="E15" s="179">
        <f>COUNTA('男女'!G6)</f>
        <v>0</v>
      </c>
      <c r="F15" s="180"/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IF('男女'!N6=0,0,1)+IF('男女'!N7=0,0,1)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82" t="s">
        <v>83</v>
      </c>
      <c r="C17" s="183"/>
      <c r="D17" s="72">
        <f>D15+D16</f>
        <v>0</v>
      </c>
      <c r="E17" s="184"/>
      <c r="F17" s="185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81" t="s">
        <v>125</v>
      </c>
      <c r="C19" s="181"/>
      <c r="D19" s="181"/>
      <c r="E19" s="181"/>
      <c r="F19" s="181"/>
      <c r="G19" s="181"/>
      <c r="H19" s="181"/>
      <c r="I19" s="181"/>
      <c r="J19" s="24"/>
      <c r="K19" s="24"/>
      <c r="L19" s="24"/>
    </row>
    <row r="20" spans="1:12" ht="101.25" customHeight="1">
      <c r="A20" s="2"/>
      <c r="B20" s="170" t="s">
        <v>131</v>
      </c>
      <c r="C20" s="170"/>
      <c r="D20" s="170"/>
      <c r="E20" s="170"/>
      <c r="F20" s="170"/>
      <c r="G20" s="170"/>
      <c r="H20" s="170"/>
      <c r="I20" s="170"/>
      <c r="J20" s="24"/>
      <c r="K20" s="24"/>
      <c r="L20" s="24"/>
    </row>
    <row r="21" spans="1:12" ht="60.75" customHeight="1">
      <c r="A21" s="2"/>
      <c r="B21" s="168" t="s">
        <v>106</v>
      </c>
      <c r="C21" s="168"/>
      <c r="D21" s="168"/>
      <c r="E21" s="168"/>
      <c r="F21" s="168"/>
      <c r="G21" s="168"/>
      <c r="H21" s="168"/>
      <c r="I21" s="45"/>
      <c r="J21" s="67"/>
      <c r="K21" s="24"/>
      <c r="L21" s="24"/>
    </row>
    <row r="22" spans="1:12" ht="53.25" customHeight="1">
      <c r="A22" s="2"/>
      <c r="B22" s="168" t="s">
        <v>107</v>
      </c>
      <c r="C22" s="169"/>
      <c r="D22" s="169"/>
      <c r="E22" s="169"/>
      <c r="F22" s="169"/>
      <c r="G22" s="169"/>
      <c r="H22" s="169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一般</v>
      </c>
      <c r="L23" s="68"/>
    </row>
    <row r="24" spans="1:12" ht="16.5" customHeight="1" hidden="1">
      <c r="A24" t="s">
        <v>17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69</v>
      </c>
    </row>
    <row r="27" spans="1:3" ht="13.5" hidden="1">
      <c r="A27" t="s">
        <v>20</v>
      </c>
      <c r="B27">
        <v>4</v>
      </c>
      <c r="C27" t="s">
        <v>70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selectLockedCells="1"/>
  <mergeCells count="12">
    <mergeCell ref="E17:F17"/>
    <mergeCell ref="E10:F10"/>
    <mergeCell ref="B22:H22"/>
    <mergeCell ref="B20:I20"/>
    <mergeCell ref="B21:H21"/>
    <mergeCell ref="B1:G1"/>
    <mergeCell ref="E14:F14"/>
    <mergeCell ref="E8:F8"/>
    <mergeCell ref="B4:G4"/>
    <mergeCell ref="E15:F15"/>
    <mergeCell ref="B19:I19"/>
    <mergeCell ref="B17:C17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$C$24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9.00390625" style="14" hidden="1" customWidth="1"/>
    <col min="27" max="16384" width="9.00390625" style="14" customWidth="1"/>
  </cols>
  <sheetData>
    <row r="1" spans="1:11" ht="15.75" customHeight="1" thickBot="1">
      <c r="A1" s="192" t="s">
        <v>132</v>
      </c>
      <c r="B1" s="193"/>
      <c r="C1" s="204" t="s">
        <v>114</v>
      </c>
      <c r="D1" s="205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94"/>
      <c r="B2" s="195"/>
      <c r="C2" s="199" t="str">
        <f>"所属名："&amp;'所属データ'!$C$3</f>
        <v>所属名：</v>
      </c>
      <c r="D2" s="200"/>
      <c r="E2" s="43" t="str">
        <f>"監 督 名："&amp;'所属データ'!$C$8</f>
        <v>監 督 名：</v>
      </c>
      <c r="I2" s="95" t="s">
        <v>71</v>
      </c>
      <c r="J2" s="96" t="s">
        <v>91</v>
      </c>
    </row>
    <row r="3" spans="1:10" ht="16.5" customHeight="1" thickBot="1">
      <c r="A3" s="42"/>
      <c r="B3" s="42"/>
      <c r="C3" s="201"/>
      <c r="D3" s="201"/>
      <c r="E3" s="201"/>
      <c r="F3" s="201"/>
      <c r="G3" s="110"/>
      <c r="H3" s="40"/>
      <c r="I3" s="120"/>
      <c r="J3" s="121"/>
    </row>
    <row r="4" spans="1:25" ht="15" customHeight="1">
      <c r="A4" s="196" t="s">
        <v>116</v>
      </c>
      <c r="B4" s="198" t="s">
        <v>123</v>
      </c>
      <c r="C4" s="46" t="s">
        <v>105</v>
      </c>
      <c r="D4" s="46" t="s">
        <v>8</v>
      </c>
      <c r="E4" s="190" t="s">
        <v>120</v>
      </c>
      <c r="F4" s="202" t="s">
        <v>122</v>
      </c>
      <c r="G4" s="123" t="s">
        <v>65</v>
      </c>
      <c r="H4" s="128"/>
      <c r="I4" s="124" t="s">
        <v>11</v>
      </c>
      <c r="J4" s="100" t="s">
        <v>11</v>
      </c>
      <c r="L4" s="14" t="s">
        <v>72</v>
      </c>
      <c r="M4" s="14"/>
      <c r="Y4" s="188" t="s">
        <v>117</v>
      </c>
    </row>
    <row r="5" spans="1:25" ht="15" customHeight="1" thickBot="1">
      <c r="A5" s="197"/>
      <c r="B5" s="191"/>
      <c r="C5" s="47" t="s">
        <v>9</v>
      </c>
      <c r="D5" s="47" t="s">
        <v>9</v>
      </c>
      <c r="E5" s="191"/>
      <c r="F5" s="203"/>
      <c r="G5" s="159" t="s">
        <v>10</v>
      </c>
      <c r="H5" s="160" t="s">
        <v>11</v>
      </c>
      <c r="I5" s="125"/>
      <c r="J5" s="104"/>
      <c r="K5" s="24">
        <f>COUNTA(C6:C50)</f>
        <v>0</v>
      </c>
      <c r="L5" s="25"/>
      <c r="M5" s="25"/>
      <c r="N5" s="24"/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158" t="s">
        <v>82</v>
      </c>
      <c r="Y5" s="189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61"/>
      <c r="H6" s="162"/>
      <c r="I6" s="126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6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61"/>
      <c r="H7" s="162"/>
      <c r="I7" s="126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6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61"/>
      <c r="H8" s="162"/>
      <c r="I8" s="126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  <c r="Y8" s="16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61"/>
      <c r="H9" s="162"/>
      <c r="I9" s="126"/>
      <c r="J9" s="81"/>
      <c r="K9" s="24">
        <f>'所属データ'!$A$23</f>
        <v>0</v>
      </c>
      <c r="L9" s="24">
        <f t="shared" si="1"/>
      </c>
      <c r="M9" s="24">
        <f t="shared" si="0"/>
      </c>
      <c r="Y9" s="16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3"/>
      <c r="H10" s="104"/>
      <c r="I10" s="127"/>
      <c r="J10" s="82"/>
      <c r="K10" s="24">
        <f>'所属データ'!$A$23</f>
        <v>0</v>
      </c>
      <c r="L10" s="24">
        <f t="shared" si="1"/>
      </c>
      <c r="M10" s="24">
        <f t="shared" si="0"/>
      </c>
      <c r="Y10" s="167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61"/>
      <c r="H11" s="162"/>
      <c r="I11" s="126"/>
      <c r="J11" s="81"/>
      <c r="K11" s="24">
        <f>'所属データ'!$A$23</f>
        <v>0</v>
      </c>
      <c r="L11" s="24">
        <f t="shared" si="1"/>
      </c>
      <c r="M11" s="24">
        <f t="shared" si="0"/>
      </c>
      <c r="Y11" s="165"/>
    </row>
    <row r="12" spans="1:25" ht="14.25" customHeight="1" thickBot="1">
      <c r="A12" s="37" t="s">
        <v>109</v>
      </c>
      <c r="B12" s="155"/>
      <c r="C12" s="156"/>
      <c r="D12" s="156"/>
      <c r="E12" s="156"/>
      <c r="F12" s="157" t="str">
        <f>'所属データ'!$E$3</f>
        <v>熊　本</v>
      </c>
      <c r="G12" s="164"/>
      <c r="H12" s="162"/>
      <c r="I12" s="126"/>
      <c r="J12" s="81"/>
      <c r="K12" s="24">
        <f>'所属データ'!$A$23</f>
        <v>0</v>
      </c>
      <c r="L12" s="24">
        <f t="shared" si="1"/>
      </c>
      <c r="M12" s="24">
        <f t="shared" si="0"/>
      </c>
      <c r="Y12" s="167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9"/>
      <c r="I13" s="126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9"/>
      <c r="I14" s="126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30"/>
      <c r="I15" s="127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9"/>
      <c r="I16" s="126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9"/>
      <c r="I17" s="126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9"/>
      <c r="I18" s="126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9"/>
      <c r="I19" s="126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30"/>
      <c r="I20" s="127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9"/>
      <c r="I21" s="126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9"/>
      <c r="I22" s="126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9"/>
      <c r="I23" s="126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9"/>
      <c r="I24" s="126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30"/>
      <c r="I25" s="127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9"/>
      <c r="I26" s="126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9"/>
      <c r="I27" s="126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9"/>
      <c r="I28" s="126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9"/>
      <c r="I29" s="126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30"/>
      <c r="I30" s="127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9"/>
      <c r="I31" s="126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9"/>
      <c r="I32" s="126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9"/>
      <c r="I33" s="126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9"/>
      <c r="I34" s="126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30"/>
      <c r="I35" s="127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9"/>
      <c r="I36" s="126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9"/>
      <c r="I37" s="126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9"/>
      <c r="I38" s="126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9"/>
      <c r="I39" s="126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30"/>
      <c r="I40" s="127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9"/>
      <c r="I41" s="126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9"/>
      <c r="I42" s="126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9"/>
      <c r="I43" s="126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9"/>
      <c r="I44" s="126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30"/>
      <c r="I45" s="127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9"/>
      <c r="I46" s="126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9"/>
      <c r="I47" s="126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9"/>
      <c r="I48" s="126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9"/>
      <c r="I49" s="126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30"/>
      <c r="I50" s="127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一般１部１５ｋｍ</v>
      </c>
      <c r="D55" s="16"/>
      <c r="E55" s="16"/>
      <c r="F55" s="74" t="s">
        <v>18</v>
      </c>
      <c r="I55" s="14" t="s">
        <v>90</v>
      </c>
      <c r="K55" s="14" t="s">
        <v>128</v>
      </c>
      <c r="L55" s="14" t="s">
        <v>111</v>
      </c>
      <c r="M55" s="16" t="s">
        <v>115</v>
      </c>
      <c r="N55" s="14" t="s">
        <v>101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一般２部１０ｋｍ</v>
      </c>
      <c r="D56" s="16"/>
      <c r="E56" s="16"/>
      <c r="F56" s="74" t="s">
        <v>19</v>
      </c>
      <c r="I56" s="14" t="s">
        <v>93</v>
      </c>
      <c r="K56" s="14" t="s">
        <v>129</v>
      </c>
      <c r="L56" s="14" t="s">
        <v>101</v>
      </c>
      <c r="M56" s="14" t="s">
        <v>101</v>
      </c>
      <c r="N56" s="14" t="s">
        <v>101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20</v>
      </c>
      <c r="I57" s="14" t="s">
        <v>94</v>
      </c>
      <c r="K57" s="14" t="s">
        <v>101</v>
      </c>
      <c r="L57" s="14" t="s">
        <v>101</v>
      </c>
      <c r="M57" s="14" t="s">
        <v>101</v>
      </c>
      <c r="N57" s="14" t="s">
        <v>101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21</v>
      </c>
      <c r="I58" s="14" t="s">
        <v>95</v>
      </c>
      <c r="K58" s="14" t="s">
        <v>101</v>
      </c>
      <c r="L58" s="14" t="s">
        <v>101</v>
      </c>
      <c r="M58" s="14" t="s">
        <v>101</v>
      </c>
      <c r="N58" s="16" t="s">
        <v>101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22</v>
      </c>
      <c r="I59" s="14" t="s">
        <v>96</v>
      </c>
      <c r="K59" s="14" t="s">
        <v>101</v>
      </c>
      <c r="L59" s="14" t="s">
        <v>101</v>
      </c>
      <c r="M59" s="14" t="s">
        <v>101</v>
      </c>
      <c r="N59" s="16" t="s">
        <v>101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23</v>
      </c>
      <c r="I60" s="14" t="s">
        <v>97</v>
      </c>
      <c r="K60" s="14" t="s">
        <v>101</v>
      </c>
      <c r="L60" s="14" t="s">
        <v>101</v>
      </c>
      <c r="M60" s="14" t="s">
        <v>101</v>
      </c>
      <c r="N60" s="16" t="s">
        <v>101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24</v>
      </c>
      <c r="I61" s="14" t="s">
        <v>98</v>
      </c>
      <c r="K61" s="14" t="s">
        <v>101</v>
      </c>
      <c r="L61" s="14" t="s">
        <v>101</v>
      </c>
      <c r="M61" s="14" t="s">
        <v>101</v>
      </c>
      <c r="N61" s="16" t="s">
        <v>101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25</v>
      </c>
      <c r="I62" s="14" t="s">
        <v>99</v>
      </c>
      <c r="K62" s="14" t="s">
        <v>101</v>
      </c>
      <c r="L62" s="14" t="s">
        <v>101</v>
      </c>
      <c r="M62" s="14" t="s">
        <v>101</v>
      </c>
      <c r="N62" s="16" t="s">
        <v>101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26</v>
      </c>
      <c r="I63" s="14" t="s">
        <v>100</v>
      </c>
      <c r="K63" s="14" t="s">
        <v>101</v>
      </c>
      <c r="L63" s="14" t="s">
        <v>101</v>
      </c>
      <c r="M63" s="16" t="s">
        <v>101</v>
      </c>
      <c r="N63" s="16" t="s">
        <v>101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27</v>
      </c>
      <c r="K64" s="14" t="s">
        <v>101</v>
      </c>
      <c r="L64" s="14" t="s">
        <v>101</v>
      </c>
      <c r="M64" s="16" t="s">
        <v>101</v>
      </c>
      <c r="N64" s="16" t="s">
        <v>101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28</v>
      </c>
      <c r="K65" s="14" t="s">
        <v>101</v>
      </c>
      <c r="L65" s="14" t="s">
        <v>101</v>
      </c>
      <c r="M65" s="14" t="s">
        <v>101</v>
      </c>
      <c r="N65" s="14" t="s">
        <v>101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3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G110" sqref="G110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10" t="s">
        <v>108</v>
      </c>
      <c r="B1" s="211"/>
      <c r="C1" s="219" t="str">
        <f>'男女'!C1</f>
        <v>市駅伝大会</v>
      </c>
      <c r="D1" s="205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12"/>
      <c r="B2" s="213"/>
      <c r="C2" s="199" t="str">
        <f>"所属名："&amp;'所属データ'!$C$3</f>
        <v>所属名：</v>
      </c>
      <c r="D2" s="200"/>
      <c r="E2" s="44" t="str">
        <f>"監 督 名："&amp;'所属データ'!$C$8</f>
        <v>監 督 名：</v>
      </c>
      <c r="G2" s="51"/>
      <c r="I2" s="111" t="s">
        <v>71</v>
      </c>
      <c r="J2" s="112" t="s">
        <v>102</v>
      </c>
    </row>
    <row r="3" spans="1:10" ht="16.5" customHeight="1" thickBot="1">
      <c r="A3" s="52"/>
      <c r="B3" s="52"/>
      <c r="C3" s="218"/>
      <c r="D3" s="218"/>
      <c r="E3" s="218"/>
      <c r="F3" s="218"/>
      <c r="G3" s="110" t="s">
        <v>113</v>
      </c>
      <c r="H3" s="40"/>
      <c r="I3" s="118"/>
      <c r="J3" s="119"/>
    </row>
    <row r="4" spans="1:13" ht="15" customHeight="1">
      <c r="A4" s="214" t="s">
        <v>116</v>
      </c>
      <c r="B4" s="216" t="s">
        <v>12</v>
      </c>
      <c r="C4" s="65" t="s">
        <v>105</v>
      </c>
      <c r="D4" s="65" t="s">
        <v>8</v>
      </c>
      <c r="E4" s="206" t="s">
        <v>110</v>
      </c>
      <c r="F4" s="208" t="s">
        <v>64</v>
      </c>
      <c r="G4" s="139" t="s">
        <v>65</v>
      </c>
      <c r="H4" s="147"/>
      <c r="I4" s="137" t="s">
        <v>11</v>
      </c>
      <c r="J4" s="97" t="s">
        <v>11</v>
      </c>
      <c r="L4" s="14" t="s">
        <v>72</v>
      </c>
      <c r="M4" s="14"/>
    </row>
    <row r="5" spans="1:24" ht="15" customHeight="1" thickBot="1">
      <c r="A5" s="215"/>
      <c r="B5" s="217"/>
      <c r="C5" s="66" t="s">
        <v>9</v>
      </c>
      <c r="D5" s="66" t="s">
        <v>9</v>
      </c>
      <c r="E5" s="207"/>
      <c r="F5" s="209"/>
      <c r="G5" s="152" t="s">
        <v>10</v>
      </c>
      <c r="H5" s="148" t="s">
        <v>11</v>
      </c>
      <c r="I5" s="138"/>
      <c r="J5" s="113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9"/>
      <c r="I6" s="131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3"/>
      <c r="H7" s="150"/>
      <c r="I7" s="132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3"/>
      <c r="H8" s="150"/>
      <c r="I8" s="132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3"/>
      <c r="H9" s="150"/>
      <c r="I9" s="132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4"/>
      <c r="H10" s="151"/>
      <c r="I10" s="133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9"/>
      <c r="H11" s="149"/>
      <c r="I11" s="131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54"/>
      <c r="H12" s="151"/>
      <c r="I12" s="132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40">
        <v>8</v>
      </c>
      <c r="B13" s="141"/>
      <c r="C13" s="142"/>
      <c r="D13" s="142"/>
      <c r="E13" s="143"/>
      <c r="F13" s="144" t="str">
        <f>'所属データ'!$E$3</f>
        <v>熊　本</v>
      </c>
      <c r="G13" s="145"/>
      <c r="H13" s="146"/>
      <c r="I13" s="132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4"/>
      <c r="I14" s="132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5"/>
      <c r="I15" s="133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6"/>
      <c r="I16" s="131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4"/>
      <c r="I17" s="132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4"/>
      <c r="I18" s="132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4"/>
      <c r="I19" s="132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5"/>
      <c r="I20" s="133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6"/>
      <c r="I21" s="131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4"/>
      <c r="I22" s="132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4"/>
      <c r="I23" s="132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4"/>
      <c r="I24" s="132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5"/>
      <c r="I25" s="133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6"/>
      <c r="I26" s="131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4"/>
      <c r="I27" s="132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4"/>
      <c r="I28" s="132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4"/>
      <c r="I29" s="132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5"/>
      <c r="I30" s="133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6"/>
      <c r="I31" s="131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4"/>
      <c r="I32" s="132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4"/>
      <c r="I33" s="132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4"/>
      <c r="I34" s="132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5"/>
      <c r="I35" s="133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6"/>
      <c r="I36" s="131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4"/>
      <c r="I37" s="132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4"/>
      <c r="I38" s="132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4"/>
      <c r="I39" s="132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5"/>
      <c r="I40" s="133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6"/>
      <c r="I41" s="131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4"/>
      <c r="I42" s="132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4"/>
      <c r="I43" s="132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4"/>
      <c r="I44" s="132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5"/>
      <c r="I45" s="133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6"/>
      <c r="I46" s="131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4"/>
      <c r="I47" s="132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4"/>
      <c r="I48" s="132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4"/>
      <c r="I49" s="132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5"/>
      <c r="I50" s="133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92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 ---</v>
      </c>
      <c r="D55" s="16"/>
      <c r="F55" s="74" t="s">
        <v>18</v>
      </c>
      <c r="I55" s="14" t="s">
        <v>90</v>
      </c>
      <c r="K55" s="109" t="s">
        <v>103</v>
      </c>
      <c r="L55" s="14" t="s">
        <v>112</v>
      </c>
      <c r="M55" s="16" t="s">
        <v>115</v>
      </c>
      <c r="N55" s="109" t="s">
        <v>103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19</v>
      </c>
      <c r="I56" s="14" t="s">
        <v>93</v>
      </c>
      <c r="K56" s="109" t="s">
        <v>103</v>
      </c>
      <c r="L56" s="109" t="s">
        <v>103</v>
      </c>
      <c r="M56" s="109" t="s">
        <v>103</v>
      </c>
      <c r="N56" s="109" t="s">
        <v>103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20</v>
      </c>
      <c r="I57" s="14" t="s">
        <v>94</v>
      </c>
      <c r="K57" s="109" t="s">
        <v>103</v>
      </c>
      <c r="L57" s="109" t="s">
        <v>103</v>
      </c>
      <c r="M57" s="109" t="s">
        <v>103</v>
      </c>
      <c r="N57" s="109" t="s">
        <v>103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21</v>
      </c>
      <c r="I58" s="14" t="s">
        <v>95</v>
      </c>
      <c r="K58" s="109" t="s">
        <v>103</v>
      </c>
      <c r="L58" s="109" t="s">
        <v>103</v>
      </c>
      <c r="M58" s="109" t="s">
        <v>103</v>
      </c>
      <c r="N58" s="108" t="s">
        <v>104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22</v>
      </c>
      <c r="I59" s="14" t="s">
        <v>96</v>
      </c>
      <c r="K59" s="109" t="s">
        <v>103</v>
      </c>
      <c r="L59" s="109" t="s">
        <v>103</v>
      </c>
      <c r="M59" s="109" t="s">
        <v>103</v>
      </c>
      <c r="N59" s="108" t="s">
        <v>104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23</v>
      </c>
      <c r="I60" s="14" t="s">
        <v>97</v>
      </c>
      <c r="K60" s="109" t="s">
        <v>103</v>
      </c>
      <c r="L60" s="109" t="s">
        <v>103</v>
      </c>
      <c r="M60" s="109" t="s">
        <v>103</v>
      </c>
      <c r="N60" s="108" t="s">
        <v>104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24</v>
      </c>
      <c r="I61" s="14" t="s">
        <v>98</v>
      </c>
      <c r="K61" s="109" t="s">
        <v>103</v>
      </c>
      <c r="L61" s="109" t="s">
        <v>103</v>
      </c>
      <c r="M61" s="109" t="s">
        <v>103</v>
      </c>
      <c r="N61" s="108" t="s">
        <v>104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25</v>
      </c>
      <c r="I62" s="14" t="s">
        <v>99</v>
      </c>
      <c r="K62" s="109" t="s">
        <v>103</v>
      </c>
      <c r="L62" s="108" t="s">
        <v>104</v>
      </c>
      <c r="M62" s="109" t="s">
        <v>103</v>
      </c>
      <c r="N62" s="108" t="s">
        <v>104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26</v>
      </c>
      <c r="I63" s="14" t="s">
        <v>100</v>
      </c>
      <c r="K63" s="109" t="s">
        <v>103</v>
      </c>
      <c r="L63" s="108" t="s">
        <v>104</v>
      </c>
      <c r="M63" s="108" t="s">
        <v>104</v>
      </c>
      <c r="N63" s="108" t="s">
        <v>104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27</v>
      </c>
      <c r="K64" s="108" t="s">
        <v>104</v>
      </c>
      <c r="L64" s="108" t="s">
        <v>104</v>
      </c>
      <c r="M64" s="108" t="s">
        <v>104</v>
      </c>
      <c r="N64" s="108" t="s">
        <v>104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28</v>
      </c>
      <c r="K65" s="108" t="s">
        <v>104</v>
      </c>
      <c r="L65" s="108" t="s">
        <v>104</v>
      </c>
      <c r="M65" s="108" t="s">
        <v>104</v>
      </c>
      <c r="N65" s="108" t="s">
        <v>104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2019-01-15T18:20:43Z</dcterms:modified>
  <cp:category/>
  <cp:version/>
  <cp:contentType/>
  <cp:contentStatus/>
</cp:coreProperties>
</file>