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16" yWindow="225" windowWidth="14955" windowHeight="945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'所属データ'!$A$1:$J$20</definedName>
    <definedName name="_xlnm.Print_Area" localSheetId="2">'女子'!$A$1:$G$55</definedName>
    <definedName name="_xlnm.Print_Area" localSheetId="1">'男子'!$A$1:$G$55</definedName>
    <definedName name="学校データ">'所属データ'!#REF!</definedName>
    <definedName name="女種目">'女子'!$C$59:$E$78</definedName>
    <definedName name="小学1000m">'男子'!$F$6</definedName>
    <definedName name="男エントリー種目">'男子'!$F$6:$F$55,'男子'!#REF!,'男子'!#REF!</definedName>
    <definedName name="男種目" localSheetId="2">'男子'!#REF!</definedName>
    <definedName name="男種目">'男子'!#REF!</definedName>
  </definedNames>
  <calcPr fullCalcOnLoad="1"/>
</workbook>
</file>

<file path=xl/comments1.xml><?xml version="1.0" encoding="utf-8"?>
<comments xmlns="http://schemas.openxmlformats.org/spreadsheetml/2006/main">
  <authors>
    <author>熊本市陸上競技協会</author>
    <author>takano</author>
  </authors>
  <commentList>
    <comment ref="C3" authorId="0">
      <text>
        <r>
          <rPr>
            <b/>
            <sz val="9"/>
            <rFont val="ＭＳ Ｐゴシック"/>
            <family val="3"/>
          </rPr>
          <t>プログラムに使用される所属名を略称で記入下さい。（８文字以内）</t>
        </r>
      </text>
    </comment>
    <comment ref="F3" authorId="1">
      <text>
        <r>
          <rPr>
            <b/>
            <sz val="9"/>
            <rFont val="ＭＳ Ｐゴシック"/>
            <family val="3"/>
          </rPr>
          <t>▼をクリックしてリストから選択してください</t>
        </r>
      </text>
    </comment>
  </commentList>
</comments>
</file>

<file path=xl/comments2.xml><?xml version="1.0" encoding="utf-8"?>
<comments xmlns="http://schemas.openxmlformats.org/spreadsheetml/2006/main">
  <authors>
    <author>TP570E-118PP</author>
    <author>北野　宏政</author>
  </authors>
  <commentList>
    <comment ref="F6" authorId="0">
      <text>
        <r>
          <rPr>
            <b/>
            <sz val="9"/>
            <rFont val="ＭＳ Ｐゴシック"/>
            <family val="3"/>
          </rPr>
          <t>学年別に種目表示されます</t>
        </r>
      </text>
    </comment>
    <comment ref="G6" authorId="1">
      <text>
        <r>
          <rPr>
            <b/>
            <sz val="9"/>
            <rFont val="ＭＳ Ｐゴシック"/>
            <family val="3"/>
          </rPr>
          <t>1/100秒まで入力
例）1分56秒2→15620</t>
        </r>
      </text>
    </comment>
  </commentList>
</comments>
</file>

<file path=xl/comments3.xml><?xml version="1.0" encoding="utf-8"?>
<comments xmlns="http://schemas.openxmlformats.org/spreadsheetml/2006/main">
  <authors>
    <author>北野　宏政</author>
  </authors>
  <commentList>
    <comment ref="F6" authorId="0">
      <text>
        <r>
          <rPr>
            <b/>
            <sz val="9"/>
            <rFont val="ＭＳ Ｐゴシック"/>
            <family val="3"/>
          </rPr>
          <t>学年別に種目表示されます</t>
        </r>
      </text>
    </comment>
    <comment ref="G6" authorId="0">
      <text>
        <r>
          <rPr>
            <b/>
            <sz val="9"/>
            <rFont val="ＭＳ Ｐゴシック"/>
            <family val="3"/>
          </rPr>
          <t>1/100秒まで入力
例）1分56秒2→15620</t>
        </r>
      </text>
    </comment>
  </commentList>
</comments>
</file>

<file path=xl/sharedStrings.xml><?xml version="1.0" encoding="utf-8"?>
<sst xmlns="http://schemas.openxmlformats.org/spreadsheetml/2006/main" count="86" uniqueCount="64">
  <si>
    <t>単種目</t>
  </si>
  <si>
    <t>申込方法</t>
  </si>
  <si>
    <t>項　目</t>
  </si>
  <si>
    <t>金　額</t>
  </si>
  <si>
    <t>数　量（単価）</t>
  </si>
  <si>
    <t>No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</si>
  <si>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</si>
  <si>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</si>
  <si>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</si>
  <si>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</si>
  <si>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</si>
  <si>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</si>
  <si>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種目名</t>
  </si>
  <si>
    <t>参加料</t>
  </si>
  <si>
    <t>内　　　訳</t>
  </si>
  <si>
    <t>連絡（携帯）：</t>
  </si>
  <si>
    <t>　　各氏名を入力してください。（全角漢字）</t>
  </si>
  <si>
    <t>○</t>
  </si>
  <si>
    <t>申込責任者名：</t>
  </si>
  <si>
    <r>
      <t>１　入力が完了したら保存してください。保存方法は名前を付けて保存を選び、</t>
    </r>
    <r>
      <rPr>
        <b/>
        <sz val="10"/>
        <color indexed="10"/>
        <rFont val="ＭＳ Ｐゴシック"/>
        <family val="3"/>
      </rPr>
      <t>ファイル名を次（黄枠内）のように</t>
    </r>
    <r>
      <rPr>
        <sz val="10"/>
        <color indexed="8"/>
        <rFont val="ＭＳ Ｐゴシック"/>
        <family val="3"/>
      </rPr>
      <t>お願い</t>
    </r>
    <r>
      <rPr>
        <sz val="10"/>
        <rFont val="ＭＳ Ｐゴシック"/>
        <family val="3"/>
      </rPr>
      <t>します。</t>
    </r>
  </si>
  <si>
    <t>所属名：</t>
  </si>
  <si>
    <t>所　属　長  名：</t>
  </si>
  <si>
    <r>
      <t>　　メール申し込み担当　北野　宏政
　　　メールアドレス　webinfo@kcrk.jp　←</t>
    </r>
    <r>
      <rPr>
        <b/>
        <sz val="10"/>
        <color indexed="10"/>
        <rFont val="ＭＳ Ｐゴシック"/>
        <family val="3"/>
      </rPr>
      <t>申し込みは必ずこちらへ！　</t>
    </r>
  </si>
  <si>
    <t>登録
番号</t>
  </si>
  <si>
    <t>個　人　種　目</t>
  </si>
  <si>
    <t>種別：</t>
  </si>
  <si>
    <t>小学</t>
  </si>
  <si>
    <t>中学</t>
  </si>
  <si>
    <t>高校</t>
  </si>
  <si>
    <t>一般大学</t>
  </si>
  <si>
    <t>30-40代</t>
  </si>
  <si>
    <t>50-60代</t>
  </si>
  <si>
    <r>
      <t>２　</t>
    </r>
    <r>
      <rPr>
        <b/>
        <sz val="10"/>
        <color indexed="10"/>
        <rFont val="ＭＳ Ｐゴシック"/>
        <family val="3"/>
      </rPr>
      <t>下記担当者までファイルをメール添付で送信</t>
    </r>
    <r>
      <rPr>
        <sz val="10"/>
        <rFont val="ＭＳ Ｐゴシック"/>
        <family val="3"/>
      </rPr>
      <t>してください。送信元にファイル確認後メールを送信しますので、
   メール申込みが完了したことを確認してください。（確認に１～２日程かかります）
    プログラム編成後、スタートリストを熊本市陸協ＨＰ（http://www.kcrk.jp）に掲載します。</t>
    </r>
  </si>
  <si>
    <t>小学1000m</t>
  </si>
  <si>
    <t>中学3000m</t>
  </si>
  <si>
    <t>高校3000m</t>
  </si>
  <si>
    <t>高校5000m</t>
  </si>
  <si>
    <t>大学一般5000m</t>
  </si>
  <si>
    <t>大学一般3000m</t>
  </si>
  <si>
    <t>40歳以上3000m</t>
  </si>
  <si>
    <t>小学800m</t>
  </si>
  <si>
    <t>中学1500m</t>
  </si>
  <si>
    <t>30歳以上2000m</t>
  </si>
  <si>
    <r>
      <t>※メール送信の注意　
ウイルスに注意してください。</t>
    </r>
    <r>
      <rPr>
        <b/>
        <sz val="10"/>
        <color indexed="10"/>
        <rFont val="ＭＳ Ｐゴシック"/>
        <family val="3"/>
      </rPr>
      <t>メール件名を必ず「中長距離申込（学校名・所属名）」</t>
    </r>
    <r>
      <rPr>
        <sz val="10"/>
        <rFont val="ＭＳ Ｐゴシック"/>
        <family val="3"/>
      </rPr>
      <t>としてください。　
メール本文は学校名・監督名・連絡先を入力してください。未入力で送信されるとウイルスメールと疑われ削除されます。</t>
    </r>
  </si>
  <si>
    <r>
      <t>※</t>
    </r>
    <r>
      <rPr>
        <b/>
        <sz val="9"/>
        <rFont val="ＭＳ Ｐゴシック"/>
        <family val="3"/>
      </rPr>
      <t>必ず入力</t>
    </r>
    <r>
      <rPr>
        <sz val="9"/>
        <rFont val="ＭＳ Ｐゴシック"/>
        <family val="3"/>
      </rPr>
      <t xml:space="preserve">（種別の混在申込不可）
</t>
    </r>
    <r>
      <rPr>
        <sz val="8"/>
        <rFont val="ＭＳ Ｐゴシック"/>
        <family val="3"/>
      </rPr>
      <t>混在する場合、別々に申込んでください</t>
    </r>
  </si>
  <si>
    <t>参加費用（金額）の計算が異なります！</t>
  </si>
  <si>
    <t>最高記録</t>
  </si>
  <si>
    <t>男</t>
  </si>
  <si>
    <t>女</t>
  </si>
  <si>
    <t>ｽｳｪｰﾃﾞﾝ</t>
  </si>
  <si>
    <t>A</t>
  </si>
  <si>
    <t>B</t>
  </si>
  <si>
    <t>C</t>
  </si>
  <si>
    <t>D</t>
  </si>
  <si>
    <t>E</t>
  </si>
  <si>
    <t>４×100</t>
  </si>
  <si>
    <t>４×200</t>
  </si>
  <si>
    <t>４×400</t>
  </si>
  <si>
    <t>４×800</t>
  </si>
  <si>
    <t>４×100</t>
  </si>
  <si>
    <t>４×200</t>
  </si>
  <si>
    <t>Ver.2</t>
  </si>
  <si>
    <t>中長距離選手権大会申込</t>
  </si>
  <si>
    <t>第61回中長距離選手権大会申込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</si>
</sst>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[Red][&gt;0]#;General"/>
    <numFmt numFmtId="186" formatCode="&quot;男&quot;\ ##\ "/>
    <numFmt numFmtId="187" formatCode="&quot;女&quot;\ ##\ "/>
    <numFmt numFmtId="188" formatCode="&quot;男&quot;\ 0"/>
    <numFmt numFmtId="189" formatCode="&quot;女&quot;\ 0"/>
    <numFmt numFmtId="190" formatCode="[&gt;99999]##&quot;:&quot;##&quot;.&quot;##;##&quot;.&quot;##"/>
    <numFmt numFmtId="191" formatCode="[&gt;999999]##&quot;:&quot;##&quot;.&quot;##;##&quot;.&quot;##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2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30"/>
      </left>
      <right style="dotted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2" fillId="3" borderId="1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0" fontId="0" fillId="3" borderId="6" xfId="0" applyFill="1" applyBorder="1" applyAlignment="1">
      <alignment horizontal="right"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/>
    </xf>
    <xf numFmtId="0" fontId="0" fillId="0" borderId="0" xfId="0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right"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right" vertical="top"/>
    </xf>
    <xf numFmtId="0" fontId="0" fillId="3" borderId="12" xfId="0" applyFill="1" applyBorder="1" applyAlignment="1">
      <alignment vertical="top"/>
    </xf>
    <xf numFmtId="0" fontId="0" fillId="3" borderId="13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0" fillId="4" borderId="15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shrinkToFit="1"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left"/>
    </xf>
    <xf numFmtId="0" fontId="0" fillId="3" borderId="21" xfId="0" applyFill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NumberFormat="1" applyFont="1" applyFill="1" applyAlignment="1">
      <alignment vertical="center" shrinkToFit="1"/>
    </xf>
    <xf numFmtId="0" fontId="0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wrapText="1" shrinkToFit="1"/>
    </xf>
    <xf numFmtId="49" fontId="0" fillId="3" borderId="5" xfId="0" applyNumberFormat="1" applyFill="1" applyBorder="1" applyAlignment="1">
      <alignment/>
    </xf>
    <xf numFmtId="0" fontId="0" fillId="3" borderId="28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Alignment="1" applyProtection="1">
      <alignment vertical="center" wrapText="1"/>
      <protection/>
    </xf>
    <xf numFmtId="0" fontId="2" fillId="3" borderId="29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left" vertical="center" shrinkToFit="1"/>
      <protection locked="0"/>
    </xf>
    <xf numFmtId="0" fontId="7" fillId="3" borderId="0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>
      <alignment vertical="top"/>
    </xf>
    <xf numFmtId="0" fontId="0" fillId="0" borderId="0" xfId="0" applyFill="1" applyBorder="1" applyAlignment="1">
      <alignment vertical="top" shrinkToFit="1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2" fillId="4" borderId="19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178" fontId="8" fillId="0" borderId="45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0" fillId="0" borderId="46" xfId="0" applyFill="1" applyBorder="1" applyAlignment="1" applyProtection="1">
      <alignment horizontal="center" vertical="center" shrinkToFit="1"/>
      <protection locked="0"/>
    </xf>
    <xf numFmtId="0" fontId="2" fillId="3" borderId="48" xfId="0" applyFont="1" applyFill="1" applyBorder="1" applyAlignment="1">
      <alignment horizontal="center" vertical="center"/>
    </xf>
    <xf numFmtId="178" fontId="0" fillId="0" borderId="49" xfId="0" applyNumberFormat="1" applyFill="1" applyBorder="1" applyAlignment="1" applyProtection="1">
      <alignment horizontal="center" vertical="center" shrinkToFit="1"/>
      <protection locked="0"/>
    </xf>
    <xf numFmtId="178" fontId="0" fillId="0" borderId="50" xfId="0" applyNumberFormat="1" applyFill="1" applyBorder="1" applyAlignment="1" applyProtection="1">
      <alignment horizontal="center" vertical="center" shrinkToFit="1"/>
      <protection locked="0"/>
    </xf>
    <xf numFmtId="178" fontId="0" fillId="0" borderId="48" xfId="0" applyNumberFormat="1" applyFill="1" applyBorder="1" applyAlignment="1" applyProtection="1">
      <alignment horizontal="center" vertical="center" shrinkToFit="1"/>
      <protection locked="0"/>
    </xf>
    <xf numFmtId="0" fontId="0" fillId="2" borderId="51" xfId="0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5" fontId="6" fillId="2" borderId="51" xfId="0" applyNumberFormat="1" applyFont="1" applyFill="1" applyBorder="1" applyAlignment="1">
      <alignment horizontal="right" vertical="center"/>
    </xf>
    <xf numFmtId="188" fontId="0" fillId="2" borderId="52" xfId="0" applyNumberFormat="1" applyFill="1" applyBorder="1" applyAlignment="1">
      <alignment horizontal="center" vertical="center"/>
    </xf>
    <xf numFmtId="189" fontId="0" fillId="2" borderId="53" xfId="0" applyNumberForma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5" fontId="6" fillId="2" borderId="54" xfId="0" applyNumberFormat="1" applyFont="1" applyFill="1" applyBorder="1" applyAlignment="1">
      <alignment horizontal="right" vertical="center"/>
    </xf>
    <xf numFmtId="5" fontId="0" fillId="2" borderId="0" xfId="0" applyNumberFormat="1" applyFont="1" applyFill="1" applyAlignment="1">
      <alignment vertical="center"/>
    </xf>
    <xf numFmtId="0" fontId="6" fillId="2" borderId="6" xfId="0" applyFont="1" applyFill="1" applyBorder="1" applyAlignment="1">
      <alignment horizontal="center" vertical="center" wrapText="1" shrinkToFit="1"/>
    </xf>
    <xf numFmtId="0" fontId="0" fillId="3" borderId="55" xfId="0" applyFill="1" applyBorder="1" applyAlignment="1">
      <alignment horizontal="right" vertical="top" shrinkToFit="1"/>
    </xf>
    <xf numFmtId="0" fontId="0" fillId="3" borderId="0" xfId="0" applyFill="1" applyBorder="1" applyAlignment="1">
      <alignment horizontal="right" vertical="top" shrinkToFit="1"/>
    </xf>
    <xf numFmtId="49" fontId="0" fillId="3" borderId="0" xfId="0" applyNumberFormat="1" applyFill="1" applyBorder="1" applyAlignment="1" applyProtection="1">
      <alignment vertical="center"/>
      <protection/>
    </xf>
    <xf numFmtId="0" fontId="2" fillId="2" borderId="0" xfId="0" applyFont="1" applyFill="1" applyAlignment="1">
      <alignment vertical="center" wrapText="1"/>
    </xf>
    <xf numFmtId="49" fontId="0" fillId="0" borderId="56" xfId="0" applyNumberFormat="1" applyFill="1" applyBorder="1" applyAlignment="1" applyProtection="1">
      <alignment vertical="center" shrinkToFit="1"/>
      <protection locked="0"/>
    </xf>
    <xf numFmtId="49" fontId="0" fillId="0" borderId="57" xfId="0" applyNumberFormat="1" applyFill="1" applyBorder="1" applyAlignment="1" applyProtection="1">
      <alignment vertical="center" shrinkToFit="1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54" xfId="0" applyFill="1" applyBorder="1" applyAlignment="1">
      <alignment vertical="center"/>
    </xf>
    <xf numFmtId="0" fontId="12" fillId="0" borderId="56" xfId="0" applyFont="1" applyFill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vertical="center" wrapText="1"/>
      <protection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5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shrinkToFit="1"/>
    </xf>
    <xf numFmtId="0" fontId="0" fillId="0" borderId="60" xfId="0" applyFill="1" applyBorder="1" applyAlignment="1">
      <alignment vertical="top" shrinkToFit="1"/>
    </xf>
    <xf numFmtId="0" fontId="0" fillId="0" borderId="0" xfId="0" applyFill="1" applyBorder="1" applyAlignment="1">
      <alignment vertical="top" shrinkToFit="1"/>
    </xf>
    <xf numFmtId="0" fontId="2" fillId="4" borderId="14" xfId="0" applyFont="1" applyFill="1" applyBorder="1" applyAlignment="1">
      <alignment horizontal="center" vertical="center" textRotation="255"/>
    </xf>
    <xf numFmtId="0" fontId="2" fillId="4" borderId="15" xfId="0" applyFont="1" applyFill="1" applyBorder="1" applyAlignment="1">
      <alignment horizontal="center" vertical="center" textRotation="255"/>
    </xf>
    <xf numFmtId="0" fontId="2" fillId="4" borderId="6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vertical="top" shrinkToFit="1"/>
    </xf>
    <xf numFmtId="0" fontId="2" fillId="3" borderId="6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textRotation="255"/>
    </xf>
    <xf numFmtId="0" fontId="2" fillId="3" borderId="17" xfId="0" applyFont="1" applyFill="1" applyBorder="1" applyAlignment="1">
      <alignment horizontal="center" vertical="center" textRotation="255"/>
    </xf>
    <xf numFmtId="0" fontId="2" fillId="3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0"/>
  <sheetViews>
    <sheetView showGridLines="0" tabSelected="1" workbookViewId="0" topLeftCell="A1">
      <selection activeCell="C3" sqref="C3:D3"/>
    </sheetView>
  </sheetViews>
  <sheetFormatPr defaultColWidth="9.00390625" defaultRowHeight="13.5"/>
  <cols>
    <col min="1" max="1" width="9.25390625" style="0" customWidth="1"/>
    <col min="2" max="2" width="14.00390625" style="0" customWidth="1"/>
    <col min="3" max="3" width="14.875" style="0" customWidth="1"/>
    <col min="4" max="4" width="13.00390625" style="0" customWidth="1"/>
    <col min="5" max="6" width="7.75390625" style="0" customWidth="1"/>
    <col min="7" max="7" width="23.625" style="0" customWidth="1"/>
    <col min="8" max="9" width="3.625" style="0" customWidth="1"/>
    <col min="10" max="10" width="5.875" style="0" customWidth="1"/>
    <col min="11" max="11" width="5.00390625" style="0" hidden="1" customWidth="1"/>
    <col min="12" max="12" width="5.25390625" style="0" customWidth="1"/>
    <col min="13" max="13" width="6.25390625" style="0" customWidth="1"/>
    <col min="14" max="23" width="5.00390625" style="0" customWidth="1"/>
  </cols>
  <sheetData>
    <row r="1" spans="1:13" ht="31.5" customHeight="1" thickBot="1">
      <c r="A1" s="1"/>
      <c r="B1" s="125" t="s">
        <v>63</v>
      </c>
      <c r="C1" s="125"/>
      <c r="D1" s="125"/>
      <c r="E1" s="125"/>
      <c r="F1" s="125"/>
      <c r="G1" s="125"/>
      <c r="H1" s="72"/>
      <c r="I1" s="1"/>
      <c r="J1" s="1"/>
      <c r="K1" s="75"/>
      <c r="L1" s="75"/>
      <c r="M1" s="75"/>
    </row>
    <row r="2" spans="1:13" ht="9" customHeight="1" thickTop="1">
      <c r="A2" s="1"/>
      <c r="B2" s="3"/>
      <c r="C2" s="45"/>
      <c r="D2" s="4"/>
      <c r="E2" s="4"/>
      <c r="F2" s="4"/>
      <c r="G2" s="4"/>
      <c r="H2" s="5"/>
      <c r="I2" s="1"/>
      <c r="J2" s="1"/>
      <c r="K2" s="75" t="s">
        <v>26</v>
      </c>
      <c r="L2" s="75"/>
      <c r="M2" s="75"/>
    </row>
    <row r="3" spans="1:13" ht="18.75" customHeight="1">
      <c r="A3" s="1"/>
      <c r="B3" s="58" t="s">
        <v>20</v>
      </c>
      <c r="C3" s="134"/>
      <c r="D3" s="135"/>
      <c r="E3" s="89" t="s">
        <v>25</v>
      </c>
      <c r="F3" s="88"/>
      <c r="G3" s="56" t="s">
        <v>44</v>
      </c>
      <c r="H3" s="57"/>
      <c r="I3" s="1"/>
      <c r="J3" s="1"/>
      <c r="K3" s="75" t="s">
        <v>27</v>
      </c>
      <c r="L3" s="75"/>
      <c r="M3" s="75"/>
    </row>
    <row r="4" spans="1:13" ht="13.5" customHeight="1">
      <c r="A4" s="1"/>
      <c r="B4" s="18"/>
      <c r="C4" s="19"/>
      <c r="D4" s="20"/>
      <c r="E4" s="21"/>
      <c r="F4" s="19"/>
      <c r="G4" s="98" t="s">
        <v>45</v>
      </c>
      <c r="H4" s="8"/>
      <c r="I4" s="1"/>
      <c r="J4" s="1"/>
      <c r="K4" s="75" t="s">
        <v>28</v>
      </c>
      <c r="L4" s="75"/>
      <c r="M4" s="75"/>
    </row>
    <row r="5" spans="1:13" ht="21.75" customHeight="1">
      <c r="A5" s="1"/>
      <c r="B5" s="22" t="s">
        <v>16</v>
      </c>
      <c r="C5" s="23"/>
      <c r="D5" s="24"/>
      <c r="E5" s="25"/>
      <c r="F5" s="23"/>
      <c r="G5" s="9"/>
      <c r="H5" s="74"/>
      <c r="I5" s="1"/>
      <c r="J5" s="1"/>
      <c r="K5" s="75" t="s">
        <v>29</v>
      </c>
      <c r="L5" s="75"/>
      <c r="M5" s="75"/>
    </row>
    <row r="6" spans="1:13" ht="18" customHeight="1">
      <c r="A6" s="1"/>
      <c r="B6" s="6" t="s">
        <v>21</v>
      </c>
      <c r="C6" s="16"/>
      <c r="D6" s="126"/>
      <c r="E6" s="127"/>
      <c r="F6" s="128"/>
      <c r="G6" s="128"/>
      <c r="H6" s="73"/>
      <c r="I6" s="1"/>
      <c r="J6" s="1"/>
      <c r="K6" s="75" t="s">
        <v>30</v>
      </c>
      <c r="L6" s="75"/>
      <c r="M6" s="75"/>
    </row>
    <row r="7" spans="1:13" ht="5.25" customHeight="1">
      <c r="A7" s="1"/>
      <c r="B7" s="6"/>
      <c r="C7" s="9"/>
      <c r="D7" s="10"/>
      <c r="E7" s="11"/>
      <c r="F7" s="9"/>
      <c r="G7" s="9"/>
      <c r="H7" s="8"/>
      <c r="I7" s="1"/>
      <c r="J7" s="1"/>
      <c r="K7" s="75" t="s">
        <v>31</v>
      </c>
      <c r="L7" s="75"/>
      <c r="M7" s="75"/>
    </row>
    <row r="8" spans="1:13" ht="16.5" customHeight="1">
      <c r="A8" s="1"/>
      <c r="B8" s="26" t="s">
        <v>18</v>
      </c>
      <c r="C8" s="16"/>
      <c r="D8" s="7" t="s">
        <v>15</v>
      </c>
      <c r="E8" s="130"/>
      <c r="F8" s="131"/>
      <c r="G8" s="9"/>
      <c r="H8" s="8"/>
      <c r="I8" s="1"/>
      <c r="J8" s="1"/>
      <c r="K8" s="75"/>
      <c r="L8" s="75"/>
      <c r="M8" s="75"/>
    </row>
    <row r="9" spans="1:13" ht="13.5" customHeight="1" thickBot="1">
      <c r="A9" s="1"/>
      <c r="B9" s="46"/>
      <c r="C9" s="12"/>
      <c r="D9" s="12"/>
      <c r="E9" s="13"/>
      <c r="F9" s="53"/>
      <c r="G9" s="53"/>
      <c r="H9" s="14"/>
      <c r="I9" s="1"/>
      <c r="J9" s="1"/>
      <c r="K9" s="75"/>
      <c r="L9" s="75"/>
      <c r="M9" s="75"/>
    </row>
    <row r="10" spans="1:13" ht="14.25" thickTop="1">
      <c r="A10" s="2"/>
      <c r="B10" s="2" t="s">
        <v>13</v>
      </c>
      <c r="C10" s="2"/>
      <c r="D10" s="2"/>
      <c r="E10" s="2"/>
      <c r="F10" s="2"/>
      <c r="G10" s="2"/>
      <c r="H10" s="2" t="s">
        <v>61</v>
      </c>
      <c r="I10" s="2"/>
      <c r="J10" s="2"/>
      <c r="K10" s="27"/>
      <c r="L10" s="27"/>
      <c r="M10" s="27"/>
    </row>
    <row r="11" spans="1:13" ht="13.5">
      <c r="A11" s="2"/>
      <c r="B11" s="32" t="s">
        <v>2</v>
      </c>
      <c r="C11" s="32" t="s">
        <v>4</v>
      </c>
      <c r="D11" s="32" t="s">
        <v>3</v>
      </c>
      <c r="E11" s="132" t="s">
        <v>14</v>
      </c>
      <c r="F11" s="132"/>
      <c r="G11" s="2"/>
      <c r="H11" s="2"/>
      <c r="I11" s="2"/>
      <c r="J11" s="2"/>
      <c r="K11" s="27"/>
      <c r="L11" s="27"/>
      <c r="M11" s="27"/>
    </row>
    <row r="12" spans="1:13" ht="15" thickBot="1">
      <c r="A12" s="2"/>
      <c r="B12" s="116" t="s">
        <v>0</v>
      </c>
      <c r="C12" s="117" t="str">
        <f>E12+F12&amp;IF(F3="小学","名×500円","名×600円")</f>
        <v>0名×600円</v>
      </c>
      <c r="D12" s="118">
        <f>IF(F3="小学",500,600)*(E12+F12)</f>
        <v>0</v>
      </c>
      <c r="E12" s="119">
        <f>COUNTA('男子'!F6:F55)</f>
        <v>0</v>
      </c>
      <c r="F12" s="120">
        <f>COUNTA('女子'!F6:F55)</f>
        <v>0</v>
      </c>
      <c r="G12" s="2"/>
      <c r="H12" s="2"/>
      <c r="I12" s="2"/>
      <c r="J12" s="2"/>
      <c r="K12" s="27"/>
      <c r="L12" s="27"/>
      <c r="M12" s="27"/>
    </row>
    <row r="13" spans="1:13" ht="13.5" customHeight="1" thickTop="1">
      <c r="A13" s="2"/>
      <c r="B13" s="121" t="s">
        <v>10</v>
      </c>
      <c r="C13" s="122"/>
      <c r="D13" s="123">
        <f>SUM(D12:D12)</f>
        <v>0</v>
      </c>
      <c r="E13" s="133"/>
      <c r="F13" s="133"/>
      <c r="G13" s="2"/>
      <c r="H13" s="2"/>
      <c r="I13" s="2"/>
      <c r="J13" s="2"/>
      <c r="K13" s="27"/>
      <c r="L13" s="27"/>
      <c r="M13" s="27"/>
    </row>
    <row r="14" spans="1:13" ht="11.25" customHeight="1" hidden="1">
      <c r="A14" s="87">
        <v>430100</v>
      </c>
      <c r="B14" s="69">
        <f>C3</f>
        <v>0</v>
      </c>
      <c r="C14" s="69">
        <f>F3</f>
        <v>0</v>
      </c>
      <c r="D14" s="69">
        <f>C8</f>
        <v>0</v>
      </c>
      <c r="E14" s="71">
        <f>E8</f>
        <v>0</v>
      </c>
      <c r="F14" s="71">
        <f>E12</f>
        <v>0</v>
      </c>
      <c r="G14" s="70">
        <f>F12</f>
        <v>0</v>
      </c>
      <c r="H14" s="124">
        <f>D13</f>
        <v>0</v>
      </c>
      <c r="I14" s="71"/>
      <c r="J14" s="71"/>
      <c r="K14" s="76"/>
      <c r="L14" s="76"/>
      <c r="M14" s="27"/>
    </row>
    <row r="15" spans="1:13" ht="16.5" customHeight="1">
      <c r="A15" s="2"/>
      <c r="B15" s="54" t="s">
        <v>1</v>
      </c>
      <c r="C15" s="55"/>
      <c r="D15" s="55"/>
      <c r="E15" s="55"/>
      <c r="F15" s="55"/>
      <c r="G15" s="55"/>
      <c r="H15" s="55"/>
      <c r="I15" s="55"/>
      <c r="J15" s="55"/>
      <c r="K15" s="77"/>
      <c r="L15" s="27"/>
      <c r="M15" s="27"/>
    </row>
    <row r="16" spans="1:13" ht="22.5" customHeight="1">
      <c r="A16" s="2"/>
      <c r="B16" s="129" t="s">
        <v>19</v>
      </c>
      <c r="C16" s="129"/>
      <c r="D16" s="129"/>
      <c r="E16" s="129"/>
      <c r="F16" s="129"/>
      <c r="G16" s="129"/>
      <c r="H16" s="129"/>
      <c r="I16" s="129"/>
      <c r="J16" s="129"/>
      <c r="K16" s="78"/>
      <c r="L16" s="27"/>
      <c r="M16" s="27"/>
    </row>
    <row r="17" spans="1:13" ht="17.25" customHeight="1">
      <c r="A17" s="2"/>
      <c r="B17" s="61" t="str">
        <f>C3&amp;".xls"</f>
        <v>.xls</v>
      </c>
      <c r="C17" s="54"/>
      <c r="D17" s="59"/>
      <c r="E17" s="54"/>
      <c r="F17" s="54"/>
      <c r="G17" s="54"/>
      <c r="H17" s="54"/>
      <c r="I17" s="54"/>
      <c r="J17" s="54"/>
      <c r="K17" s="79"/>
      <c r="L17" s="27"/>
      <c r="M17" s="27"/>
    </row>
    <row r="18" spans="1:13" ht="39" customHeight="1">
      <c r="A18" s="2"/>
      <c r="B18" s="129" t="s">
        <v>32</v>
      </c>
      <c r="C18" s="129"/>
      <c r="D18" s="129"/>
      <c r="E18" s="129"/>
      <c r="F18" s="129"/>
      <c r="G18" s="129"/>
      <c r="H18" s="129"/>
      <c r="I18" s="129"/>
      <c r="J18" s="129"/>
      <c r="K18" s="78"/>
      <c r="L18" s="27"/>
      <c r="M18" s="27"/>
    </row>
    <row r="19" spans="1:13" ht="33.75" customHeight="1">
      <c r="A19" s="2"/>
      <c r="B19" s="136" t="s">
        <v>22</v>
      </c>
      <c r="C19" s="136"/>
      <c r="D19" s="136"/>
      <c r="E19" s="136"/>
      <c r="F19" s="136"/>
      <c r="G19" s="136"/>
      <c r="H19" s="136"/>
      <c r="I19" s="136"/>
      <c r="J19" s="136"/>
      <c r="K19" s="80"/>
      <c r="L19" s="27"/>
      <c r="M19" s="27"/>
    </row>
    <row r="20" spans="1:13" ht="50.25" customHeight="1">
      <c r="A20" s="2"/>
      <c r="B20" s="129" t="s">
        <v>43</v>
      </c>
      <c r="C20" s="129"/>
      <c r="D20" s="129"/>
      <c r="E20" s="129"/>
      <c r="F20" s="129"/>
      <c r="G20" s="129"/>
      <c r="H20" s="129"/>
      <c r="I20" s="129"/>
      <c r="J20" s="129"/>
      <c r="K20" s="78"/>
      <c r="L20" s="27"/>
      <c r="M20" s="27"/>
    </row>
  </sheetData>
  <sheetProtection sheet="1" objects="1" scenarios="1" selectLockedCells="1"/>
  <mergeCells count="11">
    <mergeCell ref="B19:J19"/>
    <mergeCell ref="B20:J20"/>
    <mergeCell ref="B1:G1"/>
    <mergeCell ref="D6:E6"/>
    <mergeCell ref="F6:G6"/>
    <mergeCell ref="B18:J18"/>
    <mergeCell ref="B16:J16"/>
    <mergeCell ref="E8:F8"/>
    <mergeCell ref="E11:F11"/>
    <mergeCell ref="E13:F13"/>
    <mergeCell ref="C3:D3"/>
  </mergeCells>
  <dataValidations count="4">
    <dataValidation allowBlank="1" showInputMessage="1" showErrorMessage="1" imeMode="on" sqref="C8 C6"/>
    <dataValidation allowBlank="1" showInputMessage="1" showErrorMessage="1" imeMode="off" sqref="E8:F8"/>
    <dataValidation operator="lessThan" allowBlank="1" error="。" imeMode="on" sqref="C3:D3"/>
    <dataValidation type="list" allowBlank="1" showInputMessage="1" showErrorMessage="1" imeMode="off" sqref="F3">
      <formula1>$K$2:$K$7</formula1>
    </dataValidation>
  </dataValidations>
  <printOptions/>
  <pageMargins left="0.38" right="0.22" top="0.98425196850393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8"/>
  <sheetViews>
    <sheetView showGridLines="0" workbookViewId="0" topLeftCell="A1">
      <selection activeCell="B6" sqref="B6"/>
    </sheetView>
  </sheetViews>
  <sheetFormatPr defaultColWidth="9.00390625" defaultRowHeight="13.5"/>
  <cols>
    <col min="1" max="1" width="3.00390625" style="15" customWidth="1"/>
    <col min="2" max="2" width="6.625" style="93" customWidth="1"/>
    <col min="3" max="4" width="20.625" style="15" customWidth="1"/>
    <col min="5" max="5" width="3.125" style="15" customWidth="1"/>
    <col min="6" max="6" width="15.625" style="15" customWidth="1"/>
    <col min="7" max="7" width="10.625" style="15" customWidth="1"/>
    <col min="8" max="8" width="0" style="27" hidden="1" customWidth="1"/>
    <col min="9" max="9" width="4.375" style="27" hidden="1" customWidth="1"/>
    <col min="10" max="16384" width="9.00390625" style="15" customWidth="1"/>
  </cols>
  <sheetData>
    <row r="1" spans="1:7" ht="20.25" customHeight="1" thickBot="1">
      <c r="A1" s="104" t="s">
        <v>47</v>
      </c>
      <c r="B1" s="92" t="s">
        <v>62</v>
      </c>
      <c r="D1" s="30"/>
      <c r="G1" s="99"/>
    </row>
    <row r="2" spans="1:7" ht="14.25" customHeight="1">
      <c r="A2" s="141" t="str">
        <f>"所属名："&amp;'所属データ'!$C$3</f>
        <v>所属名：</v>
      </c>
      <c r="B2" s="141"/>
      <c r="C2" s="141"/>
      <c r="D2" s="143" t="str">
        <f>"　所属長名：  "&amp;'所属データ'!$C$6&amp;"　　印"</f>
        <v>　所属長名：  　　印</v>
      </c>
      <c r="E2" s="143"/>
      <c r="F2" s="143"/>
      <c r="G2" s="63"/>
    </row>
    <row r="3" spans="1:9" ht="14.25" customHeight="1" thickBot="1">
      <c r="A3" s="142" t="str">
        <f>"責任者名："&amp;'所属データ'!$C$8</f>
        <v>責任者名：</v>
      </c>
      <c r="B3" s="142"/>
      <c r="C3" s="142"/>
      <c r="H3" s="17" t="s">
        <v>17</v>
      </c>
      <c r="I3" s="17"/>
    </row>
    <row r="4" spans="1:7" ht="12" customHeight="1">
      <c r="A4" s="146" t="s">
        <v>8</v>
      </c>
      <c r="B4" s="137" t="s">
        <v>23</v>
      </c>
      <c r="C4" s="29" t="s">
        <v>7</v>
      </c>
      <c r="D4" s="29" t="s">
        <v>6</v>
      </c>
      <c r="E4" s="144" t="s">
        <v>11</v>
      </c>
      <c r="F4" s="139" t="s">
        <v>24</v>
      </c>
      <c r="G4" s="140"/>
    </row>
    <row r="5" spans="1:9" ht="13.5" customHeight="1" thickBot="1">
      <c r="A5" s="147"/>
      <c r="B5" s="138"/>
      <c r="C5" s="31" t="s">
        <v>9</v>
      </c>
      <c r="D5" s="31" t="s">
        <v>9</v>
      </c>
      <c r="E5" s="145"/>
      <c r="F5" s="103" t="s">
        <v>12</v>
      </c>
      <c r="G5" s="106" t="s">
        <v>46</v>
      </c>
      <c r="H5" s="28">
        <f>COUNTA(C6:C55)</f>
        <v>0</v>
      </c>
      <c r="I5" s="28"/>
    </row>
    <row r="6" spans="1:9" ht="14.25" customHeight="1">
      <c r="A6" s="47">
        <v>1</v>
      </c>
      <c r="B6" s="90"/>
      <c r="C6" s="35"/>
      <c r="D6" s="35"/>
      <c r="E6" s="36"/>
      <c r="F6" s="85"/>
      <c r="G6" s="107"/>
      <c r="H6" s="27">
        <f>'所属データ'!$A$14</f>
        <v>430100</v>
      </c>
      <c r="I6" s="27">
        <f>COUNTA(#REF!)</f>
        <v>1</v>
      </c>
    </row>
    <row r="7" spans="1:9" ht="14.25" customHeight="1">
      <c r="A7" s="48">
        <v>2</v>
      </c>
      <c r="B7" s="90"/>
      <c r="C7" s="35"/>
      <c r="D7" s="35"/>
      <c r="E7" s="36"/>
      <c r="F7" s="85"/>
      <c r="G7" s="107"/>
      <c r="H7" s="27">
        <f>'所属データ'!$A$14</f>
        <v>430100</v>
      </c>
      <c r="I7" s="27">
        <f>COUNTA(#REF!)</f>
        <v>1</v>
      </c>
    </row>
    <row r="8" spans="1:9" ht="14.25" customHeight="1">
      <c r="A8" s="48">
        <v>3</v>
      </c>
      <c r="B8" s="90"/>
      <c r="C8" s="35"/>
      <c r="D8" s="35"/>
      <c r="E8" s="36"/>
      <c r="F8" s="85"/>
      <c r="G8" s="107"/>
      <c r="H8" s="27">
        <f>'所属データ'!$A$14</f>
        <v>430100</v>
      </c>
      <c r="I8" s="27">
        <f>COUNTA(#REF!)</f>
        <v>1</v>
      </c>
    </row>
    <row r="9" spans="1:9" ht="14.25" customHeight="1">
      <c r="A9" s="48">
        <v>4</v>
      </c>
      <c r="B9" s="90"/>
      <c r="C9" s="35"/>
      <c r="D9" s="35"/>
      <c r="E9" s="36"/>
      <c r="F9" s="85"/>
      <c r="G9" s="107"/>
      <c r="H9" s="27">
        <f>'所属データ'!$A$14</f>
        <v>430100</v>
      </c>
      <c r="I9" s="27">
        <f>COUNTA(#REF!)</f>
        <v>1</v>
      </c>
    </row>
    <row r="10" spans="1:9" ht="14.25" customHeight="1" thickBot="1">
      <c r="A10" s="49">
        <v>5</v>
      </c>
      <c r="B10" s="91"/>
      <c r="C10" s="37"/>
      <c r="D10" s="37"/>
      <c r="E10" s="38"/>
      <c r="F10" s="86"/>
      <c r="G10" s="108"/>
      <c r="H10" s="27">
        <f>'所属データ'!$A$14</f>
        <v>430100</v>
      </c>
      <c r="I10" s="27">
        <f>COUNTA(#REF!)</f>
        <v>1</v>
      </c>
    </row>
    <row r="11" spans="1:9" ht="14.25" customHeight="1">
      <c r="A11" s="47">
        <v>6</v>
      </c>
      <c r="B11" s="90"/>
      <c r="C11" s="35"/>
      <c r="D11" s="35"/>
      <c r="E11" s="36"/>
      <c r="F11" s="85"/>
      <c r="G11" s="107"/>
      <c r="H11" s="27">
        <f>'所属データ'!$A$14</f>
        <v>430100</v>
      </c>
      <c r="I11" s="27">
        <f>COUNTA(#REF!)</f>
        <v>1</v>
      </c>
    </row>
    <row r="12" spans="1:9" ht="14.25" customHeight="1">
      <c r="A12" s="48">
        <v>7</v>
      </c>
      <c r="B12" s="90"/>
      <c r="C12" s="35"/>
      <c r="D12" s="35"/>
      <c r="E12" s="36"/>
      <c r="F12" s="85"/>
      <c r="G12" s="107"/>
      <c r="H12" s="27">
        <f>'所属データ'!$A$14</f>
        <v>430100</v>
      </c>
      <c r="I12" s="27">
        <f>COUNTA(#REF!)</f>
        <v>1</v>
      </c>
    </row>
    <row r="13" spans="1:9" ht="14.25" customHeight="1">
      <c r="A13" s="48">
        <v>8</v>
      </c>
      <c r="B13" s="90"/>
      <c r="C13" s="35"/>
      <c r="D13" s="35"/>
      <c r="E13" s="36"/>
      <c r="F13" s="85"/>
      <c r="G13" s="107"/>
      <c r="H13" s="27">
        <f>'所属データ'!$A$14</f>
        <v>430100</v>
      </c>
      <c r="I13" s="27">
        <f>COUNTA(#REF!)</f>
        <v>1</v>
      </c>
    </row>
    <row r="14" spans="1:9" ht="14.25" customHeight="1">
      <c r="A14" s="48">
        <v>9</v>
      </c>
      <c r="B14" s="90"/>
      <c r="C14" s="35"/>
      <c r="D14" s="35"/>
      <c r="E14" s="36"/>
      <c r="F14" s="85"/>
      <c r="G14" s="107"/>
      <c r="H14" s="27">
        <f>'所属データ'!$A$14</f>
        <v>430100</v>
      </c>
      <c r="I14" s="27">
        <f>COUNTA(#REF!)</f>
        <v>1</v>
      </c>
    </row>
    <row r="15" spans="1:9" ht="14.25" customHeight="1" thickBot="1">
      <c r="A15" s="49">
        <v>10</v>
      </c>
      <c r="B15" s="91"/>
      <c r="C15" s="37"/>
      <c r="D15" s="37"/>
      <c r="E15" s="38"/>
      <c r="F15" s="86"/>
      <c r="G15" s="108"/>
      <c r="H15" s="27">
        <f>'所属データ'!$A$14</f>
        <v>430100</v>
      </c>
      <c r="I15" s="27">
        <f>COUNTA(#REF!)</f>
        <v>1</v>
      </c>
    </row>
    <row r="16" spans="1:9" ht="14.25" customHeight="1">
      <c r="A16" s="47">
        <v>11</v>
      </c>
      <c r="B16" s="90"/>
      <c r="C16" s="35"/>
      <c r="D16" s="35"/>
      <c r="E16" s="36"/>
      <c r="F16" s="85"/>
      <c r="G16" s="107"/>
      <c r="H16" s="27">
        <f>'所属データ'!$A$14</f>
        <v>430100</v>
      </c>
      <c r="I16" s="27">
        <f>COUNTA(#REF!)</f>
        <v>1</v>
      </c>
    </row>
    <row r="17" spans="1:9" ht="14.25" customHeight="1">
      <c r="A17" s="48">
        <v>12</v>
      </c>
      <c r="B17" s="90"/>
      <c r="C17" s="35"/>
      <c r="D17" s="35"/>
      <c r="E17" s="36"/>
      <c r="F17" s="85"/>
      <c r="G17" s="107"/>
      <c r="H17" s="27">
        <f>'所属データ'!$A$14</f>
        <v>430100</v>
      </c>
      <c r="I17" s="27">
        <f>COUNTA(#REF!)</f>
        <v>1</v>
      </c>
    </row>
    <row r="18" spans="1:9" ht="14.25" customHeight="1">
      <c r="A18" s="48">
        <v>13</v>
      </c>
      <c r="B18" s="90"/>
      <c r="C18" s="35"/>
      <c r="D18" s="35"/>
      <c r="E18" s="36"/>
      <c r="F18" s="85"/>
      <c r="G18" s="107"/>
      <c r="H18" s="27">
        <f>'所属データ'!$A$14</f>
        <v>430100</v>
      </c>
      <c r="I18" s="27">
        <f>COUNTA(#REF!)</f>
        <v>1</v>
      </c>
    </row>
    <row r="19" spans="1:9" ht="14.25" customHeight="1">
      <c r="A19" s="48">
        <v>14</v>
      </c>
      <c r="B19" s="90"/>
      <c r="C19" s="35"/>
      <c r="D19" s="35"/>
      <c r="E19" s="36"/>
      <c r="F19" s="85"/>
      <c r="G19" s="107"/>
      <c r="H19" s="27">
        <f>'所属データ'!$A$14</f>
        <v>430100</v>
      </c>
      <c r="I19" s="27">
        <f>COUNTA(#REF!)</f>
        <v>1</v>
      </c>
    </row>
    <row r="20" spans="1:9" ht="14.25" customHeight="1" thickBot="1">
      <c r="A20" s="49">
        <v>15</v>
      </c>
      <c r="B20" s="91"/>
      <c r="C20" s="37"/>
      <c r="D20" s="37"/>
      <c r="E20" s="38"/>
      <c r="F20" s="86"/>
      <c r="G20" s="108"/>
      <c r="H20" s="27">
        <f>'所属データ'!$A$14</f>
        <v>430100</v>
      </c>
      <c r="I20" s="27">
        <f>COUNTA(#REF!)</f>
        <v>1</v>
      </c>
    </row>
    <row r="21" spans="1:9" ht="14.25" customHeight="1">
      <c r="A21" s="47">
        <v>16</v>
      </c>
      <c r="B21" s="90"/>
      <c r="C21" s="35"/>
      <c r="D21" s="35"/>
      <c r="E21" s="36"/>
      <c r="F21" s="85"/>
      <c r="G21" s="107"/>
      <c r="H21" s="27">
        <f>'所属データ'!$A$14</f>
        <v>430100</v>
      </c>
      <c r="I21" s="27">
        <f>COUNTA(#REF!)</f>
        <v>1</v>
      </c>
    </row>
    <row r="22" spans="1:9" ht="14.25" customHeight="1">
      <c r="A22" s="48">
        <v>17</v>
      </c>
      <c r="B22" s="90"/>
      <c r="C22" s="35"/>
      <c r="D22" s="35"/>
      <c r="E22" s="36"/>
      <c r="F22" s="85"/>
      <c r="G22" s="107"/>
      <c r="H22" s="27">
        <f>'所属データ'!$A$14</f>
        <v>430100</v>
      </c>
      <c r="I22" s="27">
        <f>COUNTA(#REF!)</f>
        <v>1</v>
      </c>
    </row>
    <row r="23" spans="1:9" ht="14.25" customHeight="1">
      <c r="A23" s="48">
        <v>18</v>
      </c>
      <c r="B23" s="90"/>
      <c r="C23" s="35"/>
      <c r="D23" s="35"/>
      <c r="E23" s="36"/>
      <c r="F23" s="85"/>
      <c r="G23" s="107"/>
      <c r="H23" s="27">
        <f>'所属データ'!$A$14</f>
        <v>430100</v>
      </c>
      <c r="I23" s="27">
        <f>COUNTA(#REF!)</f>
        <v>1</v>
      </c>
    </row>
    <row r="24" spans="1:9" ht="14.25" customHeight="1">
      <c r="A24" s="48">
        <v>19</v>
      </c>
      <c r="B24" s="90"/>
      <c r="C24" s="35"/>
      <c r="D24" s="35"/>
      <c r="E24" s="36"/>
      <c r="F24" s="85"/>
      <c r="G24" s="107"/>
      <c r="H24" s="27">
        <f>'所属データ'!$A$14</f>
        <v>430100</v>
      </c>
      <c r="I24" s="27">
        <f>COUNTA(#REF!)</f>
        <v>1</v>
      </c>
    </row>
    <row r="25" spans="1:9" ht="14.25" customHeight="1" thickBot="1">
      <c r="A25" s="49">
        <v>20</v>
      </c>
      <c r="B25" s="91"/>
      <c r="C25" s="37"/>
      <c r="D25" s="37"/>
      <c r="E25" s="38"/>
      <c r="F25" s="86"/>
      <c r="G25" s="108"/>
      <c r="H25" s="27">
        <f>'所属データ'!$A$14</f>
        <v>430100</v>
      </c>
      <c r="I25" s="27">
        <f>COUNTA(#REF!)</f>
        <v>1</v>
      </c>
    </row>
    <row r="26" spans="1:9" ht="14.25" customHeight="1">
      <c r="A26" s="47">
        <v>21</v>
      </c>
      <c r="B26" s="90"/>
      <c r="C26" s="35"/>
      <c r="D26" s="35"/>
      <c r="E26" s="36"/>
      <c r="F26" s="85"/>
      <c r="G26" s="107"/>
      <c r="H26" s="27">
        <f>'所属データ'!$A$14</f>
        <v>430100</v>
      </c>
      <c r="I26" s="27">
        <f>COUNTA(#REF!)</f>
        <v>1</v>
      </c>
    </row>
    <row r="27" spans="1:9" ht="14.25" customHeight="1">
      <c r="A27" s="48">
        <v>22</v>
      </c>
      <c r="B27" s="90"/>
      <c r="C27" s="35"/>
      <c r="D27" s="35"/>
      <c r="E27" s="36"/>
      <c r="F27" s="85"/>
      <c r="G27" s="107"/>
      <c r="H27" s="27">
        <f>'所属データ'!$A$14</f>
        <v>430100</v>
      </c>
      <c r="I27" s="27">
        <f>COUNTA(#REF!)</f>
        <v>1</v>
      </c>
    </row>
    <row r="28" spans="1:9" ht="14.25" customHeight="1">
      <c r="A28" s="48">
        <v>23</v>
      </c>
      <c r="B28" s="90"/>
      <c r="C28" s="35"/>
      <c r="D28" s="35"/>
      <c r="E28" s="36"/>
      <c r="F28" s="85"/>
      <c r="G28" s="107"/>
      <c r="H28" s="27">
        <f>'所属データ'!$A$14</f>
        <v>430100</v>
      </c>
      <c r="I28" s="27">
        <f>COUNTA(#REF!)</f>
        <v>1</v>
      </c>
    </row>
    <row r="29" spans="1:9" ht="14.25" customHeight="1">
      <c r="A29" s="48">
        <v>24</v>
      </c>
      <c r="B29" s="90"/>
      <c r="C29" s="35"/>
      <c r="D29" s="35"/>
      <c r="E29" s="36"/>
      <c r="F29" s="85"/>
      <c r="G29" s="107"/>
      <c r="H29" s="27">
        <f>'所属データ'!$A$14</f>
        <v>430100</v>
      </c>
      <c r="I29" s="27">
        <f>COUNTA(#REF!)</f>
        <v>1</v>
      </c>
    </row>
    <row r="30" spans="1:9" ht="14.25" customHeight="1" thickBot="1">
      <c r="A30" s="49">
        <v>25</v>
      </c>
      <c r="B30" s="91"/>
      <c r="C30" s="37"/>
      <c r="D30" s="37"/>
      <c r="E30" s="38"/>
      <c r="F30" s="86"/>
      <c r="G30" s="108"/>
      <c r="H30" s="27">
        <f>'所属データ'!$A$14</f>
        <v>430100</v>
      </c>
      <c r="I30" s="27">
        <f>COUNTA(#REF!)</f>
        <v>1</v>
      </c>
    </row>
    <row r="31" spans="1:9" ht="14.25" customHeight="1">
      <c r="A31" s="47">
        <v>26</v>
      </c>
      <c r="B31" s="90"/>
      <c r="C31" s="35"/>
      <c r="D31" s="35"/>
      <c r="E31" s="36"/>
      <c r="F31" s="85"/>
      <c r="G31" s="107"/>
      <c r="H31" s="27">
        <f>'所属データ'!$A$14</f>
        <v>430100</v>
      </c>
      <c r="I31" s="27">
        <f>COUNTA(#REF!)</f>
        <v>1</v>
      </c>
    </row>
    <row r="32" spans="1:9" ht="14.25" customHeight="1">
      <c r="A32" s="48">
        <v>27</v>
      </c>
      <c r="B32" s="90"/>
      <c r="C32" s="35"/>
      <c r="D32" s="35"/>
      <c r="E32" s="36"/>
      <c r="F32" s="85"/>
      <c r="G32" s="107"/>
      <c r="H32" s="27">
        <f>'所属データ'!$A$14</f>
        <v>430100</v>
      </c>
      <c r="I32" s="27">
        <f>COUNTA(#REF!)</f>
        <v>1</v>
      </c>
    </row>
    <row r="33" spans="1:9" ht="14.25" customHeight="1">
      <c r="A33" s="48">
        <v>28</v>
      </c>
      <c r="B33" s="90"/>
      <c r="C33" s="35"/>
      <c r="D33" s="35"/>
      <c r="E33" s="36"/>
      <c r="F33" s="85"/>
      <c r="G33" s="107"/>
      <c r="H33" s="27">
        <f>'所属データ'!$A$14</f>
        <v>430100</v>
      </c>
      <c r="I33" s="27">
        <f>COUNTA(#REF!)</f>
        <v>1</v>
      </c>
    </row>
    <row r="34" spans="1:9" ht="14.25" customHeight="1">
      <c r="A34" s="48">
        <v>29</v>
      </c>
      <c r="B34" s="90"/>
      <c r="C34" s="35"/>
      <c r="D34" s="35"/>
      <c r="E34" s="36"/>
      <c r="F34" s="85"/>
      <c r="G34" s="107"/>
      <c r="H34" s="27">
        <f>'所属データ'!$A$14</f>
        <v>430100</v>
      </c>
      <c r="I34" s="27">
        <f>COUNTA(#REF!)</f>
        <v>1</v>
      </c>
    </row>
    <row r="35" spans="1:9" ht="14.25" customHeight="1" thickBot="1">
      <c r="A35" s="49">
        <v>30</v>
      </c>
      <c r="B35" s="91"/>
      <c r="C35" s="37"/>
      <c r="D35" s="37"/>
      <c r="E35" s="38"/>
      <c r="F35" s="86"/>
      <c r="G35" s="108"/>
      <c r="H35" s="27">
        <f>'所属データ'!$A$14</f>
        <v>430100</v>
      </c>
      <c r="I35" s="27">
        <f>COUNTA(#REF!)</f>
        <v>1</v>
      </c>
    </row>
    <row r="36" spans="1:9" ht="14.25" customHeight="1">
      <c r="A36" s="47">
        <v>31</v>
      </c>
      <c r="B36" s="90"/>
      <c r="C36" s="35"/>
      <c r="D36" s="35"/>
      <c r="E36" s="36"/>
      <c r="F36" s="85"/>
      <c r="G36" s="107"/>
      <c r="H36" s="27">
        <f>'所属データ'!$A$14</f>
        <v>430100</v>
      </c>
      <c r="I36" s="27">
        <f>COUNTA(#REF!)</f>
        <v>1</v>
      </c>
    </row>
    <row r="37" spans="1:9" ht="14.25" customHeight="1">
      <c r="A37" s="48">
        <v>32</v>
      </c>
      <c r="B37" s="90"/>
      <c r="C37" s="35"/>
      <c r="D37" s="35"/>
      <c r="E37" s="36"/>
      <c r="F37" s="85"/>
      <c r="G37" s="107"/>
      <c r="H37" s="27">
        <f>'所属データ'!$A$14</f>
        <v>430100</v>
      </c>
      <c r="I37" s="27">
        <f>COUNTA(#REF!)</f>
        <v>1</v>
      </c>
    </row>
    <row r="38" spans="1:9" ht="14.25" customHeight="1">
      <c r="A38" s="48">
        <v>33</v>
      </c>
      <c r="B38" s="90"/>
      <c r="C38" s="35"/>
      <c r="D38" s="35"/>
      <c r="E38" s="36"/>
      <c r="F38" s="85"/>
      <c r="G38" s="107"/>
      <c r="H38" s="27">
        <f>'所属データ'!$A$14</f>
        <v>430100</v>
      </c>
      <c r="I38" s="27">
        <f>COUNTA(#REF!)</f>
        <v>1</v>
      </c>
    </row>
    <row r="39" spans="1:9" ht="14.25" customHeight="1">
      <c r="A39" s="48">
        <v>34</v>
      </c>
      <c r="B39" s="90"/>
      <c r="C39" s="35"/>
      <c r="D39" s="35"/>
      <c r="E39" s="36"/>
      <c r="F39" s="85"/>
      <c r="G39" s="107"/>
      <c r="H39" s="27">
        <f>'所属データ'!$A$14</f>
        <v>430100</v>
      </c>
      <c r="I39" s="27">
        <f>COUNTA(#REF!)</f>
        <v>1</v>
      </c>
    </row>
    <row r="40" spans="1:9" ht="14.25" customHeight="1" thickBot="1">
      <c r="A40" s="49">
        <v>35</v>
      </c>
      <c r="B40" s="91"/>
      <c r="C40" s="37"/>
      <c r="D40" s="37"/>
      <c r="E40" s="38"/>
      <c r="F40" s="86"/>
      <c r="G40" s="108"/>
      <c r="H40" s="27">
        <f>'所属データ'!$A$14</f>
        <v>430100</v>
      </c>
      <c r="I40" s="27">
        <f>COUNTA(#REF!)</f>
        <v>1</v>
      </c>
    </row>
    <row r="41" spans="1:9" ht="14.25" customHeight="1">
      <c r="A41" s="47">
        <v>36</v>
      </c>
      <c r="B41" s="90"/>
      <c r="C41" s="35"/>
      <c r="D41" s="35"/>
      <c r="E41" s="36"/>
      <c r="F41" s="85"/>
      <c r="G41" s="107"/>
      <c r="H41" s="27">
        <f>'所属データ'!$A$14</f>
        <v>430100</v>
      </c>
      <c r="I41" s="27">
        <f>COUNTA(#REF!)</f>
        <v>1</v>
      </c>
    </row>
    <row r="42" spans="1:9" ht="14.25" customHeight="1">
      <c r="A42" s="48">
        <v>37</v>
      </c>
      <c r="B42" s="90"/>
      <c r="C42" s="35"/>
      <c r="D42" s="35"/>
      <c r="E42" s="36"/>
      <c r="F42" s="85"/>
      <c r="G42" s="107"/>
      <c r="H42" s="27">
        <f>'所属データ'!$A$14</f>
        <v>430100</v>
      </c>
      <c r="I42" s="27">
        <f>COUNTA(#REF!)</f>
        <v>1</v>
      </c>
    </row>
    <row r="43" spans="1:9" ht="14.25" customHeight="1">
      <c r="A43" s="48">
        <v>38</v>
      </c>
      <c r="B43" s="90"/>
      <c r="C43" s="35"/>
      <c r="D43" s="35"/>
      <c r="E43" s="36"/>
      <c r="F43" s="85"/>
      <c r="G43" s="107"/>
      <c r="H43" s="27">
        <f>'所属データ'!$A$14</f>
        <v>430100</v>
      </c>
      <c r="I43" s="27">
        <f>COUNTA(#REF!)</f>
        <v>1</v>
      </c>
    </row>
    <row r="44" spans="1:9" ht="14.25" customHeight="1">
      <c r="A44" s="48">
        <v>39</v>
      </c>
      <c r="B44" s="90"/>
      <c r="C44" s="35"/>
      <c r="D44" s="35"/>
      <c r="E44" s="36"/>
      <c r="F44" s="85"/>
      <c r="G44" s="107"/>
      <c r="H44" s="27">
        <f>'所属データ'!$A$14</f>
        <v>430100</v>
      </c>
      <c r="I44" s="27">
        <f>COUNTA(#REF!)</f>
        <v>1</v>
      </c>
    </row>
    <row r="45" spans="1:9" ht="14.25" customHeight="1" thickBot="1">
      <c r="A45" s="49">
        <v>40</v>
      </c>
      <c r="B45" s="91"/>
      <c r="C45" s="37"/>
      <c r="D45" s="37"/>
      <c r="E45" s="38"/>
      <c r="F45" s="86"/>
      <c r="G45" s="108"/>
      <c r="H45" s="27">
        <f>'所属データ'!$A$14</f>
        <v>430100</v>
      </c>
      <c r="I45" s="27">
        <f>COUNTA(#REF!)</f>
        <v>1</v>
      </c>
    </row>
    <row r="46" spans="1:9" ht="14.25" customHeight="1">
      <c r="A46" s="47">
        <v>41</v>
      </c>
      <c r="B46" s="90"/>
      <c r="C46" s="35"/>
      <c r="D46" s="35"/>
      <c r="E46" s="36"/>
      <c r="F46" s="85"/>
      <c r="G46" s="107"/>
      <c r="H46" s="27">
        <f>'所属データ'!$A$14</f>
        <v>430100</v>
      </c>
      <c r="I46" s="27">
        <f>COUNTA(#REF!)</f>
        <v>1</v>
      </c>
    </row>
    <row r="47" spans="1:9" ht="14.25" customHeight="1">
      <c r="A47" s="48">
        <v>42</v>
      </c>
      <c r="B47" s="90"/>
      <c r="C47" s="35"/>
      <c r="D47" s="35"/>
      <c r="E47" s="36"/>
      <c r="F47" s="85"/>
      <c r="G47" s="107"/>
      <c r="H47" s="27">
        <f>'所属データ'!$A$14</f>
        <v>430100</v>
      </c>
      <c r="I47" s="27">
        <f>COUNTA(#REF!)</f>
        <v>1</v>
      </c>
    </row>
    <row r="48" spans="1:9" ht="14.25" customHeight="1">
      <c r="A48" s="48">
        <v>43</v>
      </c>
      <c r="B48" s="90"/>
      <c r="C48" s="35"/>
      <c r="D48" s="35"/>
      <c r="E48" s="36"/>
      <c r="F48" s="85"/>
      <c r="G48" s="107"/>
      <c r="H48" s="27">
        <f>'所属データ'!$A$14</f>
        <v>430100</v>
      </c>
      <c r="I48" s="27">
        <f>COUNTA(#REF!)</f>
        <v>1</v>
      </c>
    </row>
    <row r="49" spans="1:9" ht="14.25" customHeight="1">
      <c r="A49" s="48">
        <v>44</v>
      </c>
      <c r="B49" s="90"/>
      <c r="C49" s="35"/>
      <c r="D49" s="35"/>
      <c r="E49" s="36"/>
      <c r="F49" s="85"/>
      <c r="G49" s="107"/>
      <c r="H49" s="27">
        <f>'所属データ'!$A$14</f>
        <v>430100</v>
      </c>
      <c r="I49" s="27">
        <f>COUNTA(#REF!)</f>
        <v>1</v>
      </c>
    </row>
    <row r="50" spans="1:9" ht="14.25" customHeight="1" thickBot="1">
      <c r="A50" s="49">
        <v>45</v>
      </c>
      <c r="B50" s="91"/>
      <c r="C50" s="37"/>
      <c r="D50" s="37"/>
      <c r="E50" s="38"/>
      <c r="F50" s="86"/>
      <c r="G50" s="108"/>
      <c r="H50" s="27">
        <f>'所属データ'!$A$14</f>
        <v>430100</v>
      </c>
      <c r="I50" s="27">
        <f>COUNTA(#REF!)</f>
        <v>1</v>
      </c>
    </row>
    <row r="51" spans="1:9" ht="14.25" customHeight="1">
      <c r="A51" s="47">
        <v>46</v>
      </c>
      <c r="B51" s="90"/>
      <c r="C51" s="35"/>
      <c r="D51" s="35"/>
      <c r="E51" s="36"/>
      <c r="F51" s="100"/>
      <c r="G51" s="109"/>
      <c r="H51" s="27">
        <f>'所属データ'!$A$14</f>
        <v>430100</v>
      </c>
      <c r="I51" s="27">
        <f>COUNTA(#REF!)</f>
        <v>1</v>
      </c>
    </row>
    <row r="52" spans="1:9" ht="14.25" customHeight="1">
      <c r="A52" s="48">
        <v>47</v>
      </c>
      <c r="B52" s="90"/>
      <c r="C52" s="35"/>
      <c r="D52" s="35"/>
      <c r="E52" s="36"/>
      <c r="F52" s="101"/>
      <c r="G52" s="110"/>
      <c r="H52" s="27">
        <f>'所属データ'!$A$14</f>
        <v>430100</v>
      </c>
      <c r="I52" s="27">
        <f>COUNTA(#REF!)</f>
        <v>1</v>
      </c>
    </row>
    <row r="53" spans="1:9" ht="14.25" customHeight="1">
      <c r="A53" s="48">
        <v>48</v>
      </c>
      <c r="B53" s="90"/>
      <c r="C53" s="35"/>
      <c r="D53" s="35"/>
      <c r="E53" s="36"/>
      <c r="F53" s="101"/>
      <c r="G53" s="110"/>
      <c r="H53" s="27">
        <f>'所属データ'!$A$14</f>
        <v>430100</v>
      </c>
      <c r="I53" s="27">
        <f>COUNTA(#REF!)</f>
        <v>1</v>
      </c>
    </row>
    <row r="54" spans="1:9" ht="14.25" customHeight="1">
      <c r="A54" s="48">
        <v>49</v>
      </c>
      <c r="B54" s="90"/>
      <c r="C54" s="35"/>
      <c r="D54" s="35"/>
      <c r="E54" s="36"/>
      <c r="F54" s="101"/>
      <c r="G54" s="110"/>
      <c r="H54" s="27">
        <f>'所属データ'!$A$14</f>
        <v>430100</v>
      </c>
      <c r="I54" s="27">
        <f>COUNTA(#REF!)</f>
        <v>1</v>
      </c>
    </row>
    <row r="55" spans="1:9" ht="14.25" customHeight="1" thickBot="1">
      <c r="A55" s="49">
        <v>50</v>
      </c>
      <c r="B55" s="91"/>
      <c r="C55" s="37"/>
      <c r="D55" s="37"/>
      <c r="E55" s="38"/>
      <c r="F55" s="102"/>
      <c r="G55" s="111"/>
      <c r="H55" s="27">
        <f>'所属データ'!$A$14</f>
        <v>430100</v>
      </c>
      <c r="I55" s="27">
        <f>COUNTA(#REF!)</f>
        <v>1</v>
      </c>
    </row>
    <row r="58" spans="2:7" s="17" customFormat="1" ht="13.5">
      <c r="B58" s="94"/>
      <c r="C58" s="60"/>
      <c r="D58" s="60"/>
      <c r="E58" s="65"/>
      <c r="F58" s="60"/>
      <c r="G58" s="60"/>
    </row>
    <row r="59" spans="2:7" s="17" customFormat="1" ht="13.5" hidden="1">
      <c r="B59" s="94"/>
      <c r="C59" s="60" t="s">
        <v>33</v>
      </c>
      <c r="D59" s="68" t="s">
        <v>55</v>
      </c>
      <c r="E59" s="67" t="s">
        <v>50</v>
      </c>
      <c r="F59" s="60"/>
      <c r="G59" s="60"/>
    </row>
    <row r="60" spans="2:7" s="17" customFormat="1" ht="13.5" hidden="1">
      <c r="B60" s="94"/>
      <c r="C60" s="60" t="s">
        <v>34</v>
      </c>
      <c r="D60" s="68" t="s">
        <v>56</v>
      </c>
      <c r="E60" s="67" t="s">
        <v>51</v>
      </c>
      <c r="F60" s="60"/>
      <c r="G60" s="60"/>
    </row>
    <row r="61" spans="2:7" s="17" customFormat="1" ht="13.5" hidden="1">
      <c r="B61" s="94"/>
      <c r="C61" s="60" t="s">
        <v>35</v>
      </c>
      <c r="D61" s="68" t="s">
        <v>57</v>
      </c>
      <c r="E61" s="67" t="s">
        <v>52</v>
      </c>
      <c r="F61" s="60"/>
      <c r="G61" s="60"/>
    </row>
    <row r="62" spans="2:7" s="17" customFormat="1" ht="13.5" hidden="1">
      <c r="B62" s="94"/>
      <c r="C62" s="60" t="s">
        <v>36</v>
      </c>
      <c r="D62" s="68" t="s">
        <v>49</v>
      </c>
      <c r="E62" s="67" t="s">
        <v>53</v>
      </c>
      <c r="F62" s="60"/>
      <c r="G62" s="60"/>
    </row>
    <row r="63" spans="2:7" s="17" customFormat="1" ht="13.5" hidden="1">
      <c r="B63" s="94"/>
      <c r="C63" s="60" t="s">
        <v>38</v>
      </c>
      <c r="D63" s="68" t="s">
        <v>58</v>
      </c>
      <c r="E63" s="67" t="s">
        <v>54</v>
      </c>
      <c r="F63" s="60"/>
      <c r="G63" s="60"/>
    </row>
    <row r="64" spans="2:7" s="17" customFormat="1" ht="13.5" hidden="1">
      <c r="B64" s="94"/>
      <c r="C64" s="60" t="s">
        <v>37</v>
      </c>
      <c r="D64" s="68"/>
      <c r="E64" s="67"/>
      <c r="F64" s="60"/>
      <c r="G64" s="60"/>
    </row>
    <row r="65" spans="2:7" s="17" customFormat="1" ht="13.5" hidden="1">
      <c r="B65" s="94"/>
      <c r="C65" s="60" t="s">
        <v>39</v>
      </c>
      <c r="D65" s="68"/>
      <c r="E65" s="67"/>
      <c r="F65" s="60"/>
      <c r="G65" s="60"/>
    </row>
    <row r="66" spans="2:7" s="17" customFormat="1" ht="13.5">
      <c r="B66" s="94"/>
      <c r="C66" s="60"/>
      <c r="D66" s="68"/>
      <c r="E66" s="67"/>
      <c r="F66" s="60"/>
      <c r="G66" s="60"/>
    </row>
    <row r="67" spans="2:7" s="17" customFormat="1" ht="13.5">
      <c r="B67" s="94"/>
      <c r="C67" s="60"/>
      <c r="D67" s="68"/>
      <c r="E67" s="67"/>
      <c r="F67" s="60"/>
      <c r="G67" s="60"/>
    </row>
    <row r="68" spans="2:7" s="17" customFormat="1" ht="13.5">
      <c r="B68" s="94"/>
      <c r="C68" s="60"/>
      <c r="D68" s="68"/>
      <c r="E68" s="67"/>
      <c r="F68" s="60"/>
      <c r="G68" s="60"/>
    </row>
    <row r="69" spans="2:7" s="17" customFormat="1" ht="13.5">
      <c r="B69" s="94"/>
      <c r="C69" s="60"/>
      <c r="D69" s="68"/>
      <c r="E69" s="67"/>
      <c r="F69" s="60"/>
      <c r="G69" s="60"/>
    </row>
    <row r="70" spans="2:7" s="17" customFormat="1" ht="13.5">
      <c r="B70" s="94"/>
      <c r="C70" s="60"/>
      <c r="D70" s="68"/>
      <c r="E70" s="67"/>
      <c r="F70" s="60"/>
      <c r="G70" s="60"/>
    </row>
    <row r="71" spans="2:7" s="17" customFormat="1" ht="13.5">
      <c r="B71" s="94"/>
      <c r="C71" s="60"/>
      <c r="D71" s="68"/>
      <c r="E71" s="67"/>
      <c r="F71" s="60"/>
      <c r="G71" s="60"/>
    </row>
    <row r="72" spans="2:7" s="17" customFormat="1" ht="13.5">
      <c r="B72" s="94"/>
      <c r="C72" s="60"/>
      <c r="D72" s="68"/>
      <c r="E72" s="67"/>
      <c r="F72" s="60"/>
      <c r="G72" s="60"/>
    </row>
    <row r="73" spans="2:7" s="17" customFormat="1" ht="13.5">
      <c r="B73" s="94"/>
      <c r="C73" s="60"/>
      <c r="D73" s="68"/>
      <c r="E73" s="67"/>
      <c r="F73" s="60"/>
      <c r="G73" s="60"/>
    </row>
    <row r="74" spans="2:7" s="17" customFormat="1" ht="13.5">
      <c r="B74" s="94"/>
      <c r="C74" s="60"/>
      <c r="D74" s="68"/>
      <c r="E74" s="67"/>
      <c r="F74" s="60"/>
      <c r="G74" s="60"/>
    </row>
    <row r="75" spans="2:7" s="17" customFormat="1" ht="13.5">
      <c r="B75" s="94"/>
      <c r="C75" s="60"/>
      <c r="D75" s="68"/>
      <c r="E75" s="67"/>
      <c r="F75" s="60"/>
      <c r="G75" s="60"/>
    </row>
    <row r="76" spans="2:7" s="17" customFormat="1" ht="13.5">
      <c r="B76" s="94"/>
      <c r="C76" s="60"/>
      <c r="D76" s="68"/>
      <c r="E76" s="67"/>
      <c r="F76" s="60"/>
      <c r="G76" s="60"/>
    </row>
    <row r="77" spans="2:7" s="17" customFormat="1" ht="13.5">
      <c r="B77" s="94"/>
      <c r="C77" s="60"/>
      <c r="D77" s="68"/>
      <c r="E77" s="67"/>
      <c r="F77" s="60"/>
      <c r="G77" s="60"/>
    </row>
    <row r="78" spans="2:7" s="17" customFormat="1" ht="13.5">
      <c r="B78" s="94"/>
      <c r="C78" s="60"/>
      <c r="D78" s="68"/>
      <c r="E78" s="67"/>
      <c r="F78" s="60"/>
      <c r="G78" s="60"/>
    </row>
    <row r="79" spans="2:7" s="17" customFormat="1" ht="13.5">
      <c r="B79" s="94"/>
      <c r="C79" s="60"/>
      <c r="D79" s="68"/>
      <c r="E79" s="67"/>
      <c r="F79" s="60"/>
      <c r="G79" s="60"/>
    </row>
    <row r="80" spans="2:7" s="17" customFormat="1" ht="13.5">
      <c r="B80" s="94"/>
      <c r="C80" s="60"/>
      <c r="D80" s="68"/>
      <c r="E80" s="67"/>
      <c r="F80" s="60"/>
      <c r="G80" s="60"/>
    </row>
    <row r="81" spans="2:7" s="17" customFormat="1" ht="13.5">
      <c r="B81" s="94"/>
      <c r="C81" s="60"/>
      <c r="D81" s="68"/>
      <c r="E81" s="67"/>
      <c r="F81" s="60"/>
      <c r="G81" s="60"/>
    </row>
    <row r="82" spans="2:7" s="17" customFormat="1" ht="13.5">
      <c r="B82" s="94"/>
      <c r="C82" s="60"/>
      <c r="D82" s="68"/>
      <c r="E82" s="67"/>
      <c r="F82" s="60"/>
      <c r="G82" s="60"/>
    </row>
    <row r="83" spans="2:9" s="17" customFormat="1" ht="13.5">
      <c r="B83" s="94"/>
      <c r="C83" s="60"/>
      <c r="D83" s="68"/>
      <c r="E83" s="67"/>
      <c r="F83" s="60"/>
      <c r="G83" s="60"/>
      <c r="H83" s="62"/>
      <c r="I83" s="62"/>
    </row>
    <row r="84" spans="2:9" s="17" customFormat="1" ht="13.5">
      <c r="B84" s="94"/>
      <c r="C84" s="60"/>
      <c r="D84" s="66"/>
      <c r="E84" s="67"/>
      <c r="F84" s="60"/>
      <c r="G84" s="60"/>
      <c r="H84" s="62"/>
      <c r="I84" s="62"/>
    </row>
    <row r="85" spans="2:9" s="17" customFormat="1" ht="13.5">
      <c r="B85" s="94"/>
      <c r="C85" s="60"/>
      <c r="D85" s="66"/>
      <c r="E85" s="67"/>
      <c r="F85" s="60"/>
      <c r="G85" s="60"/>
      <c r="H85" s="62"/>
      <c r="I85" s="62"/>
    </row>
    <row r="86" spans="2:9" s="17" customFormat="1" ht="13.5">
      <c r="B86" s="94"/>
      <c r="C86" s="60"/>
      <c r="D86" s="66"/>
      <c r="E86" s="67"/>
      <c r="F86" s="60"/>
      <c r="G86" s="60"/>
      <c r="H86" s="62"/>
      <c r="I86" s="62"/>
    </row>
    <row r="87" spans="2:9" s="17" customFormat="1" ht="13.5">
      <c r="B87" s="94"/>
      <c r="C87" s="60"/>
      <c r="D87" s="66"/>
      <c r="E87" s="67"/>
      <c r="F87" s="60"/>
      <c r="G87" s="60"/>
      <c r="H87" s="62"/>
      <c r="I87" s="62"/>
    </row>
    <row r="88" spans="2:9" s="17" customFormat="1" ht="13.5">
      <c r="B88" s="94"/>
      <c r="H88" s="62"/>
      <c r="I88" s="62"/>
    </row>
  </sheetData>
  <sheetProtection sheet="1" objects="1" scenarios="1" selectLockedCells="1"/>
  <mergeCells count="7">
    <mergeCell ref="B4:B5"/>
    <mergeCell ref="F4:G4"/>
    <mergeCell ref="A2:C2"/>
    <mergeCell ref="A3:C3"/>
    <mergeCell ref="D2:F2"/>
    <mergeCell ref="E4:E5"/>
    <mergeCell ref="A4:A5"/>
  </mergeCells>
  <dataValidations count="3">
    <dataValidation type="list" allowBlank="1" showErrorMessage="1" imeMode="off" sqref="F6:F55">
      <formula1>$C$59:$C$65</formula1>
    </dataValidation>
    <dataValidation operator="greaterThan" allowBlank="1" showInputMessage="1" showErrorMessage="1" imeMode="off" sqref="E6:E55"/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G6:G55">
      <formula1>100</formula1>
      <formula2>600000</formula2>
    </dataValidation>
  </dataValidations>
  <printOptions/>
  <pageMargins left="0.4724409448818898" right="0.3937007874015748" top="0.7874015748031497" bottom="0.31496062992125984" header="0.31496062992125984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88"/>
  <sheetViews>
    <sheetView showGridLines="0" workbookViewId="0" topLeftCell="A1">
      <selection activeCell="B6" sqref="B6"/>
    </sheetView>
  </sheetViews>
  <sheetFormatPr defaultColWidth="9.00390625" defaultRowHeight="13.5"/>
  <cols>
    <col min="1" max="1" width="3.00390625" style="15" customWidth="1"/>
    <col min="2" max="2" width="6.625" style="15" customWidth="1"/>
    <col min="3" max="4" width="20.625" style="15" customWidth="1"/>
    <col min="5" max="5" width="3.125" style="15" customWidth="1"/>
    <col min="6" max="6" width="15.625" style="15" customWidth="1"/>
    <col min="7" max="7" width="10.625" style="15" customWidth="1"/>
    <col min="8" max="8" width="9.00390625" style="27" hidden="1" customWidth="1"/>
    <col min="9" max="9" width="4.375" style="27" hidden="1" customWidth="1"/>
    <col min="10" max="16384" width="9.00390625" style="15" customWidth="1"/>
  </cols>
  <sheetData>
    <row r="1" spans="1:7" ht="20.25" customHeight="1" thickBot="1">
      <c r="A1" s="105" t="s">
        <v>48</v>
      </c>
      <c r="B1" s="64" t="s">
        <v>62</v>
      </c>
      <c r="D1" s="30"/>
      <c r="G1" s="99"/>
    </row>
    <row r="2" spans="1:7" ht="14.25" customHeight="1">
      <c r="A2" s="141" t="str">
        <f>"所属名："&amp;'所属データ'!$C$3</f>
        <v>所属名：</v>
      </c>
      <c r="B2" s="141"/>
      <c r="C2" s="141"/>
      <c r="D2" s="143" t="str">
        <f>"　所属長名：  "&amp;'所属データ'!$C$6&amp;"　　印"</f>
        <v>　所属長名：  　　印</v>
      </c>
      <c r="E2" s="143"/>
      <c r="F2" s="143"/>
      <c r="G2" s="143"/>
    </row>
    <row r="3" spans="1:9" ht="14.25" customHeight="1" thickBot="1">
      <c r="A3" s="150" t="str">
        <f>"責任者名："&amp;'所属データ'!$C$8</f>
        <v>責任者名：</v>
      </c>
      <c r="B3" s="150"/>
      <c r="C3" s="150"/>
      <c r="H3" s="17" t="s">
        <v>17</v>
      </c>
      <c r="I3" s="17"/>
    </row>
    <row r="4" spans="1:9" ht="12" customHeight="1">
      <c r="A4" s="155" t="s">
        <v>5</v>
      </c>
      <c r="B4" s="148" t="s">
        <v>23</v>
      </c>
      <c r="C4" s="33" t="s">
        <v>7</v>
      </c>
      <c r="D4" s="33" t="s">
        <v>6</v>
      </c>
      <c r="E4" s="153" t="s">
        <v>11</v>
      </c>
      <c r="F4" s="151" t="s">
        <v>24</v>
      </c>
      <c r="G4" s="152"/>
      <c r="H4" s="28"/>
      <c r="I4" s="28"/>
    </row>
    <row r="5" spans="1:9" ht="13.5" customHeight="1" thickBot="1">
      <c r="A5" s="156"/>
      <c r="B5" s="149"/>
      <c r="C5" s="34" t="s">
        <v>9</v>
      </c>
      <c r="D5" s="34" t="s">
        <v>9</v>
      </c>
      <c r="E5" s="154"/>
      <c r="F5" s="81" t="s">
        <v>12</v>
      </c>
      <c r="G5" s="112" t="s">
        <v>46</v>
      </c>
      <c r="H5" s="28">
        <f>COUNTA(C6:C55)</f>
        <v>0</v>
      </c>
      <c r="I5" s="28"/>
    </row>
    <row r="6" spans="1:9" ht="14.25" customHeight="1">
      <c r="A6" s="50">
        <v>1</v>
      </c>
      <c r="B6" s="95"/>
      <c r="C6" s="39"/>
      <c r="D6" s="39"/>
      <c r="E6" s="40"/>
      <c r="F6" s="82"/>
      <c r="G6" s="113"/>
      <c r="H6" s="27">
        <f>'所属データ'!$A$14</f>
        <v>430100</v>
      </c>
      <c r="I6" s="27">
        <f>COUNTA(#REF!)</f>
        <v>1</v>
      </c>
    </row>
    <row r="7" spans="1:9" ht="14.25" customHeight="1">
      <c r="A7" s="51">
        <v>2</v>
      </c>
      <c r="B7" s="96"/>
      <c r="C7" s="41"/>
      <c r="D7" s="41"/>
      <c r="E7" s="42"/>
      <c r="F7" s="83"/>
      <c r="G7" s="114"/>
      <c r="H7" s="27">
        <f>'所属データ'!$A$14</f>
        <v>430100</v>
      </c>
      <c r="I7" s="27">
        <f>COUNTA(#REF!)</f>
        <v>1</v>
      </c>
    </row>
    <row r="8" spans="1:9" ht="14.25" customHeight="1">
      <c r="A8" s="51">
        <v>3</v>
      </c>
      <c r="B8" s="96"/>
      <c r="C8" s="41"/>
      <c r="D8" s="41"/>
      <c r="E8" s="42"/>
      <c r="F8" s="83"/>
      <c r="G8" s="114"/>
      <c r="H8" s="27">
        <f>'所属データ'!$A$14</f>
        <v>430100</v>
      </c>
      <c r="I8" s="27">
        <f>COUNTA(#REF!)</f>
        <v>1</v>
      </c>
    </row>
    <row r="9" spans="1:9" ht="14.25" customHeight="1">
      <c r="A9" s="51">
        <v>4</v>
      </c>
      <c r="B9" s="96"/>
      <c r="C9" s="41"/>
      <c r="D9" s="41"/>
      <c r="E9" s="42"/>
      <c r="F9" s="83"/>
      <c r="G9" s="114"/>
      <c r="H9" s="27">
        <f>'所属データ'!$A$14</f>
        <v>430100</v>
      </c>
      <c r="I9" s="27">
        <f>COUNTA(#REF!)</f>
        <v>1</v>
      </c>
    </row>
    <row r="10" spans="1:9" ht="14.25" customHeight="1" thickBot="1">
      <c r="A10" s="52">
        <v>5</v>
      </c>
      <c r="B10" s="97"/>
      <c r="C10" s="43"/>
      <c r="D10" s="43"/>
      <c r="E10" s="44"/>
      <c r="F10" s="84"/>
      <c r="G10" s="115"/>
      <c r="H10" s="27">
        <f>'所属データ'!$A$14</f>
        <v>430100</v>
      </c>
      <c r="I10" s="27">
        <f>COUNTA(#REF!)</f>
        <v>1</v>
      </c>
    </row>
    <row r="11" spans="1:9" ht="14.25" customHeight="1">
      <c r="A11" s="50">
        <v>6</v>
      </c>
      <c r="B11" s="95"/>
      <c r="C11" s="39"/>
      <c r="D11" s="39"/>
      <c r="E11" s="40"/>
      <c r="F11" s="82"/>
      <c r="G11" s="113"/>
      <c r="H11" s="27">
        <f>'所属データ'!$A$14</f>
        <v>430100</v>
      </c>
      <c r="I11" s="27">
        <f>COUNTA(#REF!)</f>
        <v>1</v>
      </c>
    </row>
    <row r="12" spans="1:9" ht="14.25" customHeight="1">
      <c r="A12" s="51">
        <v>7</v>
      </c>
      <c r="B12" s="96"/>
      <c r="C12" s="41"/>
      <c r="D12" s="41"/>
      <c r="E12" s="42"/>
      <c r="F12" s="83"/>
      <c r="G12" s="114"/>
      <c r="H12" s="27">
        <f>'所属データ'!$A$14</f>
        <v>430100</v>
      </c>
      <c r="I12" s="27">
        <f>COUNTA(#REF!)</f>
        <v>1</v>
      </c>
    </row>
    <row r="13" spans="1:9" ht="14.25" customHeight="1">
      <c r="A13" s="51">
        <v>8</v>
      </c>
      <c r="B13" s="96"/>
      <c r="C13" s="41"/>
      <c r="D13" s="41"/>
      <c r="E13" s="42"/>
      <c r="F13" s="83"/>
      <c r="G13" s="114"/>
      <c r="H13" s="27">
        <f>'所属データ'!$A$14</f>
        <v>430100</v>
      </c>
      <c r="I13" s="27">
        <f>COUNTA(#REF!)</f>
        <v>1</v>
      </c>
    </row>
    <row r="14" spans="1:9" ht="14.25" customHeight="1">
      <c r="A14" s="51">
        <v>9</v>
      </c>
      <c r="B14" s="96"/>
      <c r="C14" s="41"/>
      <c r="D14" s="41"/>
      <c r="E14" s="42"/>
      <c r="F14" s="83"/>
      <c r="G14" s="114"/>
      <c r="H14" s="27">
        <f>'所属データ'!$A$14</f>
        <v>430100</v>
      </c>
      <c r="I14" s="27">
        <f>COUNTA(#REF!)</f>
        <v>1</v>
      </c>
    </row>
    <row r="15" spans="1:9" ht="14.25" customHeight="1" thickBot="1">
      <c r="A15" s="52">
        <v>10</v>
      </c>
      <c r="B15" s="97"/>
      <c r="C15" s="43"/>
      <c r="D15" s="43"/>
      <c r="E15" s="44"/>
      <c r="F15" s="84"/>
      <c r="G15" s="115"/>
      <c r="H15" s="27">
        <f>'所属データ'!$A$14</f>
        <v>430100</v>
      </c>
      <c r="I15" s="27">
        <f>COUNTA(#REF!)</f>
        <v>1</v>
      </c>
    </row>
    <row r="16" spans="1:9" ht="14.25" customHeight="1">
      <c r="A16" s="50">
        <v>11</v>
      </c>
      <c r="B16" s="95"/>
      <c r="C16" s="39"/>
      <c r="D16" s="39"/>
      <c r="E16" s="40"/>
      <c r="F16" s="82"/>
      <c r="G16" s="113"/>
      <c r="H16" s="27">
        <f>'所属データ'!$A$14</f>
        <v>430100</v>
      </c>
      <c r="I16" s="27">
        <f>COUNTA(#REF!)</f>
        <v>1</v>
      </c>
    </row>
    <row r="17" spans="1:9" ht="14.25" customHeight="1">
      <c r="A17" s="51">
        <v>12</v>
      </c>
      <c r="B17" s="96"/>
      <c r="C17" s="41"/>
      <c r="D17" s="41"/>
      <c r="E17" s="42"/>
      <c r="F17" s="83"/>
      <c r="G17" s="114"/>
      <c r="H17" s="27">
        <f>'所属データ'!$A$14</f>
        <v>430100</v>
      </c>
      <c r="I17" s="27">
        <f>COUNTA(#REF!)</f>
        <v>1</v>
      </c>
    </row>
    <row r="18" spans="1:9" ht="14.25" customHeight="1">
      <c r="A18" s="51">
        <v>13</v>
      </c>
      <c r="B18" s="96"/>
      <c r="C18" s="41"/>
      <c r="D18" s="41"/>
      <c r="E18" s="42"/>
      <c r="F18" s="83"/>
      <c r="G18" s="114"/>
      <c r="H18" s="27">
        <f>'所属データ'!$A$14</f>
        <v>430100</v>
      </c>
      <c r="I18" s="27">
        <f>COUNTA(#REF!)</f>
        <v>1</v>
      </c>
    </row>
    <row r="19" spans="1:9" ht="14.25" customHeight="1">
      <c r="A19" s="51">
        <v>14</v>
      </c>
      <c r="B19" s="96"/>
      <c r="C19" s="41"/>
      <c r="D19" s="41"/>
      <c r="E19" s="42"/>
      <c r="F19" s="83"/>
      <c r="G19" s="114"/>
      <c r="H19" s="27">
        <f>'所属データ'!$A$14</f>
        <v>430100</v>
      </c>
      <c r="I19" s="27">
        <f>COUNTA(#REF!)</f>
        <v>1</v>
      </c>
    </row>
    <row r="20" spans="1:9" ht="14.25" customHeight="1" thickBot="1">
      <c r="A20" s="52">
        <v>15</v>
      </c>
      <c r="B20" s="97"/>
      <c r="C20" s="43"/>
      <c r="D20" s="43"/>
      <c r="E20" s="44"/>
      <c r="F20" s="84"/>
      <c r="G20" s="115"/>
      <c r="H20" s="27">
        <f>'所属データ'!$A$14</f>
        <v>430100</v>
      </c>
      <c r="I20" s="27">
        <f>COUNTA(#REF!)</f>
        <v>1</v>
      </c>
    </row>
    <row r="21" spans="1:9" ht="14.25" customHeight="1">
      <c r="A21" s="50">
        <v>16</v>
      </c>
      <c r="B21" s="95"/>
      <c r="C21" s="39"/>
      <c r="D21" s="39"/>
      <c r="E21" s="40"/>
      <c r="F21" s="82"/>
      <c r="G21" s="113"/>
      <c r="H21" s="27">
        <f>'所属データ'!$A$14</f>
        <v>430100</v>
      </c>
      <c r="I21" s="27">
        <f>COUNTA(#REF!)</f>
        <v>1</v>
      </c>
    </row>
    <row r="22" spans="1:9" ht="14.25" customHeight="1">
      <c r="A22" s="51">
        <v>17</v>
      </c>
      <c r="B22" s="96"/>
      <c r="C22" s="41"/>
      <c r="D22" s="41"/>
      <c r="E22" s="42"/>
      <c r="F22" s="83"/>
      <c r="G22" s="114"/>
      <c r="H22" s="27">
        <f>'所属データ'!$A$14</f>
        <v>430100</v>
      </c>
      <c r="I22" s="27">
        <f>COUNTA(#REF!)</f>
        <v>1</v>
      </c>
    </row>
    <row r="23" spans="1:9" ht="14.25" customHeight="1">
      <c r="A23" s="51">
        <v>18</v>
      </c>
      <c r="B23" s="96"/>
      <c r="C23" s="41"/>
      <c r="D23" s="41"/>
      <c r="E23" s="42"/>
      <c r="F23" s="83"/>
      <c r="G23" s="114"/>
      <c r="H23" s="27">
        <f>'所属データ'!$A$14</f>
        <v>430100</v>
      </c>
      <c r="I23" s="27">
        <f>COUNTA(#REF!)</f>
        <v>1</v>
      </c>
    </row>
    <row r="24" spans="1:9" ht="14.25" customHeight="1">
      <c r="A24" s="51">
        <v>19</v>
      </c>
      <c r="B24" s="96"/>
      <c r="C24" s="41"/>
      <c r="D24" s="41"/>
      <c r="E24" s="42"/>
      <c r="F24" s="83"/>
      <c r="G24" s="114"/>
      <c r="H24" s="27">
        <f>'所属データ'!$A$14</f>
        <v>430100</v>
      </c>
      <c r="I24" s="27">
        <f>COUNTA(#REF!)</f>
        <v>1</v>
      </c>
    </row>
    <row r="25" spans="1:9" ht="14.25" customHeight="1" thickBot="1">
      <c r="A25" s="52">
        <v>20</v>
      </c>
      <c r="B25" s="97"/>
      <c r="C25" s="43"/>
      <c r="D25" s="43"/>
      <c r="E25" s="44"/>
      <c r="F25" s="84"/>
      <c r="G25" s="115"/>
      <c r="H25" s="27">
        <f>'所属データ'!$A$14</f>
        <v>430100</v>
      </c>
      <c r="I25" s="27">
        <f>COUNTA(#REF!)</f>
        <v>1</v>
      </c>
    </row>
    <row r="26" spans="1:9" ht="14.25" customHeight="1">
      <c r="A26" s="50">
        <v>21</v>
      </c>
      <c r="B26" s="95"/>
      <c r="C26" s="39"/>
      <c r="D26" s="39"/>
      <c r="E26" s="40"/>
      <c r="F26" s="82"/>
      <c r="G26" s="113"/>
      <c r="H26" s="27">
        <f>'所属データ'!$A$14</f>
        <v>430100</v>
      </c>
      <c r="I26" s="27">
        <f>COUNTA(#REF!)</f>
        <v>1</v>
      </c>
    </row>
    <row r="27" spans="1:9" ht="14.25" customHeight="1">
      <c r="A27" s="51">
        <v>22</v>
      </c>
      <c r="B27" s="96"/>
      <c r="C27" s="41"/>
      <c r="D27" s="41"/>
      <c r="E27" s="42"/>
      <c r="F27" s="83"/>
      <c r="G27" s="114"/>
      <c r="H27" s="27">
        <f>'所属データ'!$A$14</f>
        <v>430100</v>
      </c>
      <c r="I27" s="27">
        <f>COUNTA(#REF!)</f>
        <v>1</v>
      </c>
    </row>
    <row r="28" spans="1:9" ht="14.25" customHeight="1">
      <c r="A28" s="51">
        <v>23</v>
      </c>
      <c r="B28" s="96"/>
      <c r="C28" s="41"/>
      <c r="D28" s="41"/>
      <c r="E28" s="42"/>
      <c r="F28" s="83"/>
      <c r="G28" s="114"/>
      <c r="H28" s="27">
        <f>'所属データ'!$A$14</f>
        <v>430100</v>
      </c>
      <c r="I28" s="27">
        <f>COUNTA(#REF!)</f>
        <v>1</v>
      </c>
    </row>
    <row r="29" spans="1:9" ht="14.25" customHeight="1">
      <c r="A29" s="51">
        <v>24</v>
      </c>
      <c r="B29" s="96"/>
      <c r="C29" s="41"/>
      <c r="D29" s="41"/>
      <c r="E29" s="42"/>
      <c r="F29" s="83"/>
      <c r="G29" s="114"/>
      <c r="H29" s="27">
        <f>'所属データ'!$A$14</f>
        <v>430100</v>
      </c>
      <c r="I29" s="27">
        <f>COUNTA(#REF!)</f>
        <v>1</v>
      </c>
    </row>
    <row r="30" spans="1:9" ht="14.25" customHeight="1" thickBot="1">
      <c r="A30" s="52">
        <v>25</v>
      </c>
      <c r="B30" s="97"/>
      <c r="C30" s="43"/>
      <c r="D30" s="43"/>
      <c r="E30" s="44"/>
      <c r="F30" s="84"/>
      <c r="G30" s="115"/>
      <c r="H30" s="27">
        <f>'所属データ'!$A$14</f>
        <v>430100</v>
      </c>
      <c r="I30" s="27">
        <f>COUNTA(#REF!)</f>
        <v>1</v>
      </c>
    </row>
    <row r="31" spans="1:9" ht="14.25" customHeight="1">
      <c r="A31" s="50">
        <v>26</v>
      </c>
      <c r="B31" s="95"/>
      <c r="C31" s="39"/>
      <c r="D31" s="39"/>
      <c r="E31" s="40"/>
      <c r="F31" s="82"/>
      <c r="G31" s="113"/>
      <c r="H31" s="27">
        <f>'所属データ'!$A$14</f>
        <v>430100</v>
      </c>
      <c r="I31" s="27">
        <f>COUNTA(#REF!)</f>
        <v>1</v>
      </c>
    </row>
    <row r="32" spans="1:9" ht="14.25" customHeight="1">
      <c r="A32" s="51">
        <v>27</v>
      </c>
      <c r="B32" s="96"/>
      <c r="C32" s="41"/>
      <c r="D32" s="41"/>
      <c r="E32" s="42"/>
      <c r="F32" s="83"/>
      <c r="G32" s="114"/>
      <c r="H32" s="27">
        <f>'所属データ'!$A$14</f>
        <v>430100</v>
      </c>
      <c r="I32" s="27">
        <f>COUNTA(#REF!)</f>
        <v>1</v>
      </c>
    </row>
    <row r="33" spans="1:9" ht="14.25" customHeight="1">
      <c r="A33" s="51">
        <v>28</v>
      </c>
      <c r="B33" s="96"/>
      <c r="C33" s="41"/>
      <c r="D33" s="41"/>
      <c r="E33" s="42"/>
      <c r="F33" s="83"/>
      <c r="G33" s="114"/>
      <c r="H33" s="27">
        <f>'所属データ'!$A$14</f>
        <v>430100</v>
      </c>
      <c r="I33" s="27">
        <f>COUNTA(#REF!)</f>
        <v>1</v>
      </c>
    </row>
    <row r="34" spans="1:9" ht="14.25" customHeight="1">
      <c r="A34" s="51">
        <v>29</v>
      </c>
      <c r="B34" s="96"/>
      <c r="C34" s="41"/>
      <c r="D34" s="41"/>
      <c r="E34" s="42"/>
      <c r="F34" s="83"/>
      <c r="G34" s="114"/>
      <c r="H34" s="27">
        <f>'所属データ'!$A$14</f>
        <v>430100</v>
      </c>
      <c r="I34" s="27">
        <f>COUNTA(#REF!)</f>
        <v>1</v>
      </c>
    </row>
    <row r="35" spans="1:9" ht="14.25" customHeight="1" thickBot="1">
      <c r="A35" s="52">
        <v>30</v>
      </c>
      <c r="B35" s="97"/>
      <c r="C35" s="43"/>
      <c r="D35" s="43"/>
      <c r="E35" s="44"/>
      <c r="F35" s="84"/>
      <c r="G35" s="115"/>
      <c r="H35" s="27">
        <f>'所属データ'!$A$14</f>
        <v>430100</v>
      </c>
      <c r="I35" s="27">
        <f>COUNTA(#REF!)</f>
        <v>1</v>
      </c>
    </row>
    <row r="36" spans="1:9" ht="14.25" customHeight="1">
      <c r="A36" s="50">
        <v>31</v>
      </c>
      <c r="B36" s="95"/>
      <c r="C36" s="39"/>
      <c r="D36" s="39"/>
      <c r="E36" s="40"/>
      <c r="F36" s="82"/>
      <c r="G36" s="113"/>
      <c r="H36" s="27">
        <f>'所属データ'!$A$14</f>
        <v>430100</v>
      </c>
      <c r="I36" s="27">
        <f>COUNTA(#REF!)</f>
        <v>1</v>
      </c>
    </row>
    <row r="37" spans="1:9" ht="14.25" customHeight="1">
      <c r="A37" s="51">
        <v>32</v>
      </c>
      <c r="B37" s="96"/>
      <c r="C37" s="41"/>
      <c r="D37" s="41"/>
      <c r="E37" s="42"/>
      <c r="F37" s="83"/>
      <c r="G37" s="114"/>
      <c r="H37" s="27">
        <f>'所属データ'!$A$14</f>
        <v>430100</v>
      </c>
      <c r="I37" s="27">
        <f>COUNTA(#REF!)</f>
        <v>1</v>
      </c>
    </row>
    <row r="38" spans="1:9" ht="14.25" customHeight="1">
      <c r="A38" s="51">
        <v>33</v>
      </c>
      <c r="B38" s="96"/>
      <c r="C38" s="41"/>
      <c r="D38" s="41"/>
      <c r="E38" s="42"/>
      <c r="F38" s="83"/>
      <c r="G38" s="114"/>
      <c r="H38" s="27">
        <f>'所属データ'!$A$14</f>
        <v>430100</v>
      </c>
      <c r="I38" s="27">
        <f>COUNTA(#REF!)</f>
        <v>1</v>
      </c>
    </row>
    <row r="39" spans="1:9" ht="14.25" customHeight="1">
      <c r="A39" s="51">
        <v>34</v>
      </c>
      <c r="B39" s="96"/>
      <c r="C39" s="41"/>
      <c r="D39" s="41"/>
      <c r="E39" s="42"/>
      <c r="F39" s="83"/>
      <c r="G39" s="114"/>
      <c r="H39" s="27">
        <f>'所属データ'!$A$14</f>
        <v>430100</v>
      </c>
      <c r="I39" s="27">
        <f>COUNTA(#REF!)</f>
        <v>1</v>
      </c>
    </row>
    <row r="40" spans="1:9" ht="14.25" customHeight="1" thickBot="1">
      <c r="A40" s="52">
        <v>35</v>
      </c>
      <c r="B40" s="97"/>
      <c r="C40" s="43"/>
      <c r="D40" s="43"/>
      <c r="E40" s="44"/>
      <c r="F40" s="84"/>
      <c r="G40" s="115"/>
      <c r="H40" s="27">
        <f>'所属データ'!$A$14</f>
        <v>430100</v>
      </c>
      <c r="I40" s="27">
        <f>COUNTA(#REF!)</f>
        <v>1</v>
      </c>
    </row>
    <row r="41" spans="1:9" ht="14.25" customHeight="1">
      <c r="A41" s="50">
        <v>36</v>
      </c>
      <c r="B41" s="95"/>
      <c r="C41" s="39"/>
      <c r="D41" s="39"/>
      <c r="E41" s="40"/>
      <c r="F41" s="82"/>
      <c r="G41" s="113"/>
      <c r="H41" s="27">
        <f>'所属データ'!$A$14</f>
        <v>430100</v>
      </c>
      <c r="I41" s="27">
        <f>COUNTA(#REF!)</f>
        <v>1</v>
      </c>
    </row>
    <row r="42" spans="1:9" ht="14.25" customHeight="1">
      <c r="A42" s="51">
        <v>37</v>
      </c>
      <c r="B42" s="96"/>
      <c r="C42" s="41"/>
      <c r="D42" s="41"/>
      <c r="E42" s="42"/>
      <c r="F42" s="83"/>
      <c r="G42" s="114"/>
      <c r="H42" s="27">
        <f>'所属データ'!$A$14</f>
        <v>430100</v>
      </c>
      <c r="I42" s="27">
        <f>COUNTA(#REF!)</f>
        <v>1</v>
      </c>
    </row>
    <row r="43" spans="1:9" ht="14.25" customHeight="1">
      <c r="A43" s="51">
        <v>38</v>
      </c>
      <c r="B43" s="96"/>
      <c r="C43" s="41"/>
      <c r="D43" s="41"/>
      <c r="E43" s="42"/>
      <c r="F43" s="83"/>
      <c r="G43" s="114"/>
      <c r="H43" s="27">
        <f>'所属データ'!$A$14</f>
        <v>430100</v>
      </c>
      <c r="I43" s="27">
        <f>COUNTA(#REF!)</f>
        <v>1</v>
      </c>
    </row>
    <row r="44" spans="1:9" ht="14.25" customHeight="1">
      <c r="A44" s="51">
        <v>39</v>
      </c>
      <c r="B44" s="96"/>
      <c r="C44" s="41"/>
      <c r="D44" s="41"/>
      <c r="E44" s="42"/>
      <c r="F44" s="83"/>
      <c r="G44" s="114"/>
      <c r="H44" s="27">
        <f>'所属データ'!$A$14</f>
        <v>430100</v>
      </c>
      <c r="I44" s="27">
        <f>COUNTA(#REF!)</f>
        <v>1</v>
      </c>
    </row>
    <row r="45" spans="1:9" ht="14.25" customHeight="1" thickBot="1">
      <c r="A45" s="52">
        <v>40</v>
      </c>
      <c r="B45" s="97"/>
      <c r="C45" s="43"/>
      <c r="D45" s="43"/>
      <c r="E45" s="44"/>
      <c r="F45" s="84"/>
      <c r="G45" s="115"/>
      <c r="H45" s="27">
        <f>'所属データ'!$A$14</f>
        <v>430100</v>
      </c>
      <c r="I45" s="27">
        <f>COUNTA(#REF!)</f>
        <v>1</v>
      </c>
    </row>
    <row r="46" spans="1:9" ht="14.25" customHeight="1">
      <c r="A46" s="50">
        <v>41</v>
      </c>
      <c r="B46" s="95"/>
      <c r="C46" s="39"/>
      <c r="D46" s="39"/>
      <c r="E46" s="40"/>
      <c r="F46" s="82"/>
      <c r="G46" s="113"/>
      <c r="H46" s="27">
        <f>'所属データ'!$A$14</f>
        <v>430100</v>
      </c>
      <c r="I46" s="27">
        <f>COUNTA(#REF!)</f>
        <v>1</v>
      </c>
    </row>
    <row r="47" spans="1:9" ht="14.25" customHeight="1">
      <c r="A47" s="51">
        <v>42</v>
      </c>
      <c r="B47" s="96"/>
      <c r="C47" s="41"/>
      <c r="D47" s="41"/>
      <c r="E47" s="42"/>
      <c r="F47" s="83"/>
      <c r="G47" s="114"/>
      <c r="H47" s="27">
        <f>'所属データ'!$A$14</f>
        <v>430100</v>
      </c>
      <c r="I47" s="27">
        <f>COUNTA(#REF!)</f>
        <v>1</v>
      </c>
    </row>
    <row r="48" spans="1:9" ht="14.25" customHeight="1">
      <c r="A48" s="51">
        <v>43</v>
      </c>
      <c r="B48" s="96"/>
      <c r="C48" s="41"/>
      <c r="D48" s="41"/>
      <c r="E48" s="42"/>
      <c r="F48" s="83"/>
      <c r="G48" s="114"/>
      <c r="H48" s="27">
        <f>'所属データ'!$A$14</f>
        <v>430100</v>
      </c>
      <c r="I48" s="27">
        <f>COUNTA(#REF!)</f>
        <v>1</v>
      </c>
    </row>
    <row r="49" spans="1:9" ht="14.25" customHeight="1">
      <c r="A49" s="51">
        <v>44</v>
      </c>
      <c r="B49" s="96"/>
      <c r="C49" s="41"/>
      <c r="D49" s="41"/>
      <c r="E49" s="42"/>
      <c r="F49" s="83"/>
      <c r="G49" s="114"/>
      <c r="H49" s="27">
        <f>'所属データ'!$A$14</f>
        <v>430100</v>
      </c>
      <c r="I49" s="27">
        <f>COUNTA(#REF!)</f>
        <v>1</v>
      </c>
    </row>
    <row r="50" spans="1:9" ht="14.25" customHeight="1" thickBot="1">
      <c r="A50" s="52">
        <v>45</v>
      </c>
      <c r="B50" s="97"/>
      <c r="C50" s="43"/>
      <c r="D50" s="43"/>
      <c r="E50" s="44"/>
      <c r="F50" s="84"/>
      <c r="G50" s="115"/>
      <c r="H50" s="27">
        <f>'所属データ'!$A$14</f>
        <v>430100</v>
      </c>
      <c r="I50" s="27">
        <f>COUNTA(#REF!)</f>
        <v>1</v>
      </c>
    </row>
    <row r="51" spans="1:9" ht="14.25" customHeight="1">
      <c r="A51" s="50">
        <v>46</v>
      </c>
      <c r="B51" s="95"/>
      <c r="C51" s="39"/>
      <c r="D51" s="39"/>
      <c r="E51" s="40"/>
      <c r="F51" s="82"/>
      <c r="G51" s="113"/>
      <c r="H51" s="27">
        <f>'所属データ'!$A$14</f>
        <v>430100</v>
      </c>
      <c r="I51" s="27">
        <f>COUNTA(#REF!)</f>
        <v>1</v>
      </c>
    </row>
    <row r="52" spans="1:9" ht="14.25" customHeight="1">
      <c r="A52" s="51">
        <v>47</v>
      </c>
      <c r="B52" s="96"/>
      <c r="C52" s="41"/>
      <c r="D52" s="41"/>
      <c r="E52" s="42"/>
      <c r="F52" s="83"/>
      <c r="G52" s="114"/>
      <c r="H52" s="27">
        <f>'所属データ'!$A$14</f>
        <v>430100</v>
      </c>
      <c r="I52" s="27">
        <f>COUNTA(#REF!)</f>
        <v>1</v>
      </c>
    </row>
    <row r="53" spans="1:9" ht="14.25" customHeight="1">
      <c r="A53" s="51">
        <v>48</v>
      </c>
      <c r="B53" s="96"/>
      <c r="C53" s="41"/>
      <c r="D53" s="41"/>
      <c r="E53" s="42"/>
      <c r="F53" s="83"/>
      <c r="G53" s="114"/>
      <c r="H53" s="27">
        <f>'所属データ'!$A$14</f>
        <v>430100</v>
      </c>
      <c r="I53" s="27">
        <f>COUNTA(#REF!)</f>
        <v>1</v>
      </c>
    </row>
    <row r="54" spans="1:9" ht="14.25" customHeight="1">
      <c r="A54" s="51">
        <v>49</v>
      </c>
      <c r="B54" s="96"/>
      <c r="C54" s="41"/>
      <c r="D54" s="41"/>
      <c r="E54" s="42"/>
      <c r="F54" s="83"/>
      <c r="G54" s="114"/>
      <c r="H54" s="27">
        <f>'所属データ'!$A$14</f>
        <v>430100</v>
      </c>
      <c r="I54" s="27">
        <f>COUNTA(#REF!)</f>
        <v>1</v>
      </c>
    </row>
    <row r="55" spans="1:9" ht="14.25" customHeight="1" thickBot="1">
      <c r="A55" s="52">
        <v>50</v>
      </c>
      <c r="B55" s="97"/>
      <c r="C55" s="43"/>
      <c r="D55" s="43"/>
      <c r="E55" s="44"/>
      <c r="F55" s="84"/>
      <c r="G55" s="115"/>
      <c r="H55" s="27">
        <f>'所属データ'!$A$14</f>
        <v>430100</v>
      </c>
      <c r="I55" s="27">
        <f>COUNTA(#REF!)</f>
        <v>1</v>
      </c>
    </row>
    <row r="58" spans="3:7" s="17" customFormat="1" ht="13.5">
      <c r="C58" s="60"/>
      <c r="D58" s="60"/>
      <c r="E58" s="65"/>
      <c r="F58" s="60"/>
      <c r="G58" s="60"/>
    </row>
    <row r="59" spans="3:7" s="17" customFormat="1" ht="13.5" hidden="1">
      <c r="C59" s="60" t="s">
        <v>40</v>
      </c>
      <c r="D59" s="68" t="s">
        <v>59</v>
      </c>
      <c r="E59" s="67" t="s">
        <v>50</v>
      </c>
      <c r="F59" s="60"/>
      <c r="G59" s="60"/>
    </row>
    <row r="60" spans="3:7" s="17" customFormat="1" ht="13.5" hidden="1">
      <c r="C60" s="60" t="s">
        <v>41</v>
      </c>
      <c r="D60" s="68" t="s">
        <v>60</v>
      </c>
      <c r="E60" s="67" t="s">
        <v>51</v>
      </c>
      <c r="F60" s="60"/>
      <c r="G60" s="60"/>
    </row>
    <row r="61" spans="3:7" s="17" customFormat="1" ht="13.5" hidden="1">
      <c r="C61" s="60" t="s">
        <v>35</v>
      </c>
      <c r="D61" s="68" t="s">
        <v>57</v>
      </c>
      <c r="E61" s="67" t="s">
        <v>52</v>
      </c>
      <c r="F61" s="60"/>
      <c r="G61" s="60"/>
    </row>
    <row r="62" spans="3:7" s="17" customFormat="1" ht="13.5" hidden="1">
      <c r="C62" s="60" t="s">
        <v>38</v>
      </c>
      <c r="D62" s="68" t="s">
        <v>49</v>
      </c>
      <c r="E62" s="67" t="s">
        <v>53</v>
      </c>
      <c r="F62" s="60"/>
      <c r="G62" s="60"/>
    </row>
    <row r="63" spans="3:7" s="17" customFormat="1" ht="13.5" hidden="1">
      <c r="C63" s="60" t="s">
        <v>42</v>
      </c>
      <c r="D63" s="68" t="s">
        <v>58</v>
      </c>
      <c r="E63" s="67" t="s">
        <v>54</v>
      </c>
      <c r="F63" s="60"/>
      <c r="G63" s="60"/>
    </row>
    <row r="64" spans="3:7" s="17" customFormat="1" ht="13.5">
      <c r="C64" s="60"/>
      <c r="D64" s="68"/>
      <c r="E64" s="67"/>
      <c r="F64" s="60"/>
      <c r="G64" s="60"/>
    </row>
    <row r="65" spans="4:7" s="17" customFormat="1" ht="13.5">
      <c r="D65" s="68"/>
      <c r="E65" s="67"/>
      <c r="F65" s="60"/>
      <c r="G65" s="60"/>
    </row>
    <row r="66" spans="3:7" s="17" customFormat="1" ht="13.5">
      <c r="C66" s="60"/>
      <c r="D66" s="68"/>
      <c r="E66" s="67"/>
      <c r="F66" s="60"/>
      <c r="G66" s="60"/>
    </row>
    <row r="67" spans="3:7" s="17" customFormat="1" ht="13.5">
      <c r="C67" s="60"/>
      <c r="D67" s="68"/>
      <c r="E67" s="67"/>
      <c r="F67" s="60"/>
      <c r="G67" s="60"/>
    </row>
    <row r="68" spans="3:7" s="17" customFormat="1" ht="13.5">
      <c r="C68" s="60"/>
      <c r="D68" s="68"/>
      <c r="E68" s="67"/>
      <c r="F68" s="60"/>
      <c r="G68" s="60"/>
    </row>
    <row r="69" spans="3:7" s="17" customFormat="1" ht="13.5">
      <c r="C69" s="60"/>
      <c r="D69" s="68"/>
      <c r="E69" s="67"/>
      <c r="F69" s="60"/>
      <c r="G69" s="60"/>
    </row>
    <row r="70" spans="3:7" s="17" customFormat="1" ht="13.5">
      <c r="C70" s="60"/>
      <c r="D70" s="68"/>
      <c r="E70" s="67"/>
      <c r="F70" s="60"/>
      <c r="G70" s="60"/>
    </row>
    <row r="71" spans="3:7" s="17" customFormat="1" ht="13.5">
      <c r="C71" s="60"/>
      <c r="D71" s="68"/>
      <c r="E71" s="67"/>
      <c r="F71" s="60"/>
      <c r="G71" s="60"/>
    </row>
    <row r="72" spans="3:7" s="17" customFormat="1" ht="13.5">
      <c r="C72" s="60"/>
      <c r="D72" s="68"/>
      <c r="E72" s="67"/>
      <c r="F72" s="60"/>
      <c r="G72" s="60"/>
    </row>
    <row r="73" spans="3:7" s="17" customFormat="1" ht="13.5">
      <c r="C73" s="60"/>
      <c r="D73" s="68"/>
      <c r="E73" s="67"/>
      <c r="F73" s="60"/>
      <c r="G73" s="60"/>
    </row>
    <row r="74" spans="3:7" s="17" customFormat="1" ht="13.5">
      <c r="C74" s="60"/>
      <c r="D74" s="68"/>
      <c r="E74" s="67"/>
      <c r="F74" s="60"/>
      <c r="G74" s="60"/>
    </row>
    <row r="75" spans="3:7" s="17" customFormat="1" ht="13.5">
      <c r="C75" s="60"/>
      <c r="D75" s="68"/>
      <c r="E75" s="67"/>
      <c r="F75" s="60"/>
      <c r="G75" s="60"/>
    </row>
    <row r="76" spans="3:7" s="17" customFormat="1" ht="13.5">
      <c r="C76" s="60"/>
      <c r="D76" s="68"/>
      <c r="E76" s="67"/>
      <c r="F76" s="60"/>
      <c r="G76" s="60"/>
    </row>
    <row r="77" spans="3:7" s="17" customFormat="1" ht="13.5">
      <c r="C77" s="60"/>
      <c r="D77" s="68"/>
      <c r="E77" s="67"/>
      <c r="F77" s="60"/>
      <c r="G77" s="60"/>
    </row>
    <row r="78" spans="3:7" s="17" customFormat="1" ht="13.5">
      <c r="C78" s="60"/>
      <c r="D78" s="68"/>
      <c r="E78" s="67"/>
      <c r="F78" s="60"/>
      <c r="G78" s="60"/>
    </row>
    <row r="79" spans="3:7" s="17" customFormat="1" ht="13.5">
      <c r="C79" s="60"/>
      <c r="D79" s="68"/>
      <c r="E79" s="67"/>
      <c r="F79" s="60"/>
      <c r="G79" s="60"/>
    </row>
    <row r="80" spans="3:9" s="17" customFormat="1" ht="13.5">
      <c r="C80" s="60"/>
      <c r="D80" s="68"/>
      <c r="E80" s="67"/>
      <c r="F80" s="60"/>
      <c r="G80" s="60"/>
      <c r="H80" s="62"/>
      <c r="I80" s="62"/>
    </row>
    <row r="81" spans="3:9" s="17" customFormat="1" ht="13.5">
      <c r="C81" s="60"/>
      <c r="D81" s="68"/>
      <c r="E81" s="67"/>
      <c r="F81" s="60"/>
      <c r="G81" s="60"/>
      <c r="H81" s="62"/>
      <c r="I81" s="62"/>
    </row>
    <row r="82" spans="3:9" s="17" customFormat="1" ht="13.5">
      <c r="C82" s="60"/>
      <c r="D82" s="68"/>
      <c r="E82" s="67"/>
      <c r="F82" s="60"/>
      <c r="G82" s="60"/>
      <c r="H82" s="62"/>
      <c r="I82" s="62"/>
    </row>
    <row r="83" spans="3:9" s="17" customFormat="1" ht="13.5">
      <c r="C83" s="60"/>
      <c r="D83" s="68"/>
      <c r="E83" s="67"/>
      <c r="F83" s="60"/>
      <c r="G83" s="60"/>
      <c r="H83" s="62"/>
      <c r="I83" s="62"/>
    </row>
    <row r="84" spans="3:9" s="17" customFormat="1" ht="13.5">
      <c r="C84" s="60"/>
      <c r="D84" s="66"/>
      <c r="F84" s="60"/>
      <c r="G84" s="60"/>
      <c r="H84" s="62"/>
      <c r="I84" s="62"/>
    </row>
    <row r="85" spans="8:9" s="17" customFormat="1" ht="13.5">
      <c r="H85" s="62"/>
      <c r="I85" s="62"/>
    </row>
    <row r="86" spans="8:9" s="17" customFormat="1" ht="13.5">
      <c r="H86" s="62"/>
      <c r="I86" s="62"/>
    </row>
    <row r="87" spans="8:9" s="17" customFormat="1" ht="13.5">
      <c r="H87" s="62"/>
      <c r="I87" s="62"/>
    </row>
    <row r="88" spans="8:9" s="17" customFormat="1" ht="13.5">
      <c r="H88" s="62"/>
      <c r="I88" s="62"/>
    </row>
  </sheetData>
  <sheetProtection sheet="1" objects="1" scenarios="1" selectLockedCells="1"/>
  <mergeCells count="7">
    <mergeCell ref="B4:B5"/>
    <mergeCell ref="A2:C2"/>
    <mergeCell ref="A3:C3"/>
    <mergeCell ref="D2:G2"/>
    <mergeCell ref="F4:G4"/>
    <mergeCell ref="E4:E5"/>
    <mergeCell ref="A4:A5"/>
  </mergeCells>
  <dataValidations count="3">
    <dataValidation type="list" allowBlank="1" showErrorMessage="1" imeMode="off" sqref="F6:F55">
      <formula1>$C$59:$C$63</formula1>
    </dataValidation>
    <dataValidation operator="greaterThan" allowBlank="1" showInputMessage="1" showErrorMessage="1" imeMode="off" sqref="E6:E55"/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G6:G55">
      <formula1>100</formula1>
      <formula2>600000</formula2>
    </dataValidation>
  </dataValidations>
  <printOptions/>
  <pageMargins left="0.4724409448818898" right="0.3937007874015748" top="0.7874015748031497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KCRK</dc:creator>
  <cp:keywords/>
  <dc:description/>
  <cp:lastModifiedBy>北野　宏政</cp:lastModifiedBy>
  <cp:lastPrinted>2007-06-23T10:32:23Z</cp:lastPrinted>
  <dcterms:created xsi:type="dcterms:W3CDTF">2002-06-02T12:37:11Z</dcterms:created>
  <dcterms:modified xsi:type="dcterms:W3CDTF">2008-03-20T14:37:25Z</dcterms:modified>
  <cp:category/>
  <cp:version/>
  <cp:contentType/>
  <cp:contentStatus/>
</cp:coreProperties>
</file>